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65" tabRatio="827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день" sheetId="34" r:id="rId6"/>
    <sheet name="7день" sheetId="16" r:id="rId7"/>
    <sheet name="8день" sheetId="17" r:id="rId8"/>
    <sheet name="9день" sheetId="18" r:id="rId9"/>
    <sheet name="10день" sheetId="19" r:id="rId10"/>
    <sheet name="11день" sheetId="20" r:id="rId11"/>
    <sheet name="12 день" sheetId="38" r:id="rId12"/>
    <sheet name="13день" sheetId="22" r:id="rId13"/>
    <sheet name="14день" sheetId="23" r:id="rId14"/>
    <sheet name="15день" sheetId="24" r:id="rId15"/>
    <sheet name="16день" sheetId="25" r:id="rId16"/>
    <sheet name="17день" sheetId="26" r:id="rId17"/>
    <sheet name="18 день" sheetId="39" r:id="rId18"/>
    <sheet name="19день" sheetId="28" r:id="rId19"/>
    <sheet name="20день" sheetId="29" r:id="rId20"/>
    <sheet name="21день" sheetId="30" r:id="rId21"/>
    <sheet name="22день" sheetId="31" r:id="rId22"/>
    <sheet name="23день" sheetId="32" r:id="rId23"/>
    <sheet name="24 день" sheetId="40" r:id="rId24"/>
  </sheets>
  <definedNames>
    <definedName name="_xlnm.Print_Area" localSheetId="0">'1 день'!$A$1:$Y$17</definedName>
    <definedName name="_xlnm.Print_Area" localSheetId="9">'10день'!$A$1:$Y$15</definedName>
    <definedName name="_xlnm.Print_Area" localSheetId="10">'11день'!$A$1:$Y$16</definedName>
    <definedName name="_xlnm.Print_Area" localSheetId="11">'12 день'!$A$1:$Y$16</definedName>
    <definedName name="_xlnm.Print_Area" localSheetId="12">'13день'!$A$1:$Y$17</definedName>
    <definedName name="_xlnm.Print_Area" localSheetId="13">'14день'!$A$1:$Y$15</definedName>
    <definedName name="_xlnm.Print_Area" localSheetId="14">'15день'!$A$1:$X$16</definedName>
    <definedName name="_xlnm.Print_Area" localSheetId="15">'16день'!$A$1:$Y$20</definedName>
    <definedName name="_xlnm.Print_Area" localSheetId="16">'17день'!$A$1:$Y$17</definedName>
    <definedName name="_xlnm.Print_Area" localSheetId="17">'18 день'!$A$1:$Y$16</definedName>
    <definedName name="_xlnm.Print_Area" localSheetId="18">'19день'!$A$1:$Z$16</definedName>
    <definedName name="_xlnm.Print_Area" localSheetId="1">'2 день'!$A$1:$Y$17</definedName>
    <definedName name="_xlnm.Print_Area" localSheetId="20">'21день'!$A$2:$Z$18</definedName>
    <definedName name="_xlnm.Print_Area" localSheetId="21">'22день'!$A$1:$Y$19</definedName>
    <definedName name="_xlnm.Print_Area" localSheetId="22">'23день'!$A$1:$Y$17</definedName>
    <definedName name="_xlnm.Print_Area" localSheetId="23">'24 день'!$A$1:$Y$15</definedName>
    <definedName name="_xlnm.Print_Area" localSheetId="2">'3 день'!$A$1:$Y$16</definedName>
    <definedName name="_xlnm.Print_Area" localSheetId="3">'4 день'!$A$1:$Y$16</definedName>
    <definedName name="_xlnm.Print_Area" localSheetId="7">'8день'!$A$1:$Y$15</definedName>
    <definedName name="_xlnm.Print_Area" localSheetId="8">'9день'!$A$1:$Y$17</definedName>
  </definedNames>
  <calcPr calcId="162913" refMode="R1C1"/>
</workbook>
</file>

<file path=xl/calcChain.xml><?xml version="1.0" encoding="utf-8"?>
<calcChain xmlns="http://schemas.openxmlformats.org/spreadsheetml/2006/main">
  <c r="O13" i="39" l="1"/>
  <c r="I13" i="39"/>
  <c r="H13" i="39"/>
  <c r="F13" i="39"/>
  <c r="K13" i="39"/>
  <c r="U13" i="38"/>
  <c r="L13" i="38"/>
  <c r="M13" i="38"/>
  <c r="N13" i="38"/>
  <c r="O13" i="38"/>
  <c r="P13" i="38"/>
  <c r="Q13" i="38"/>
  <c r="R13" i="38"/>
  <c r="S13" i="38"/>
  <c r="T13" i="38"/>
  <c r="V13" i="38"/>
  <c r="W13" i="38"/>
  <c r="X13" i="38"/>
  <c r="F13" i="38"/>
  <c r="H13" i="38"/>
  <c r="I13" i="38"/>
  <c r="J13" i="38"/>
  <c r="K13" i="38"/>
  <c r="K13" i="16" l="1"/>
  <c r="X13" i="29" l="1"/>
  <c r="W13" i="29"/>
  <c r="V13" i="29"/>
  <c r="U13" i="29"/>
  <c r="T13" i="29"/>
  <c r="S13" i="29"/>
  <c r="R13" i="29"/>
  <c r="Q13" i="29"/>
  <c r="P13" i="29"/>
  <c r="O13" i="29"/>
  <c r="N13" i="29"/>
  <c r="M13" i="29"/>
  <c r="L13" i="29"/>
  <c r="K13" i="29"/>
  <c r="K14" i="29" s="1"/>
  <c r="J13" i="29"/>
  <c r="I13" i="29"/>
  <c r="H13" i="29"/>
  <c r="F13" i="29"/>
  <c r="X13" i="39"/>
  <c r="W13" i="39"/>
  <c r="V13" i="39"/>
  <c r="U13" i="39"/>
  <c r="T13" i="39"/>
  <c r="S13" i="39"/>
  <c r="R13" i="39"/>
  <c r="Q13" i="39"/>
  <c r="P13" i="39"/>
  <c r="N13" i="39"/>
  <c r="M13" i="39"/>
  <c r="L13" i="39"/>
  <c r="K14" i="39"/>
  <c r="J13" i="39"/>
  <c r="K14" i="38" l="1"/>
  <c r="X13" i="40" l="1"/>
  <c r="W13" i="40"/>
  <c r="V13" i="40"/>
  <c r="U13" i="40"/>
  <c r="T13" i="40"/>
  <c r="S13" i="40"/>
  <c r="R13" i="40"/>
  <c r="Q13" i="40"/>
  <c r="P13" i="40"/>
  <c r="O13" i="40"/>
  <c r="N13" i="40"/>
  <c r="M13" i="40"/>
  <c r="L13" i="40"/>
  <c r="K13" i="40"/>
  <c r="K14" i="40" s="1"/>
  <c r="J13" i="40"/>
  <c r="I13" i="40"/>
  <c r="H13" i="40"/>
  <c r="F13" i="40"/>
  <c r="X13" i="34" l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K14" i="34" s="1"/>
  <c r="J13" i="34"/>
  <c r="I13" i="34"/>
  <c r="H13" i="34"/>
  <c r="F13" i="34"/>
  <c r="K13" i="10" l="1"/>
  <c r="K14" i="10" s="1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J13" i="10"/>
  <c r="I13" i="10"/>
  <c r="H13" i="10"/>
  <c r="F13" i="10"/>
  <c r="K13" i="11"/>
  <c r="F13" i="11"/>
  <c r="K13" i="13"/>
  <c r="K14" i="13" s="1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J13" i="13"/>
  <c r="I13" i="13"/>
  <c r="H13" i="13"/>
  <c r="F13" i="13"/>
  <c r="F13" i="14"/>
  <c r="K13" i="14"/>
  <c r="J13" i="16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K14" i="17" s="1"/>
  <c r="J13" i="17"/>
  <c r="I13" i="17"/>
  <c r="H13" i="17"/>
  <c r="F13" i="17"/>
  <c r="K12" i="18" l="1"/>
  <c r="K13" i="18" s="1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J12" i="18"/>
  <c r="I12" i="18"/>
  <c r="H12" i="18"/>
  <c r="F12" i="18"/>
  <c r="K13" i="19"/>
  <c r="K14" i="19" s="1"/>
  <c r="F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J13" i="19"/>
  <c r="I13" i="19"/>
  <c r="H13" i="19"/>
  <c r="F13" i="20"/>
  <c r="F12" i="22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F13" i="23"/>
  <c r="K13" i="24"/>
  <c r="K14" i="24" s="1"/>
  <c r="F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J13" i="24"/>
  <c r="I13" i="24"/>
  <c r="H13" i="24"/>
  <c r="K13" i="25"/>
  <c r="K14" i="25" s="1"/>
  <c r="H13" i="25"/>
  <c r="J13" i="25"/>
  <c r="F13" i="25"/>
  <c r="K13" i="26"/>
  <c r="K14" i="26" s="1"/>
  <c r="X13" i="26"/>
  <c r="W13" i="26"/>
  <c r="V13" i="26"/>
  <c r="U13" i="26"/>
  <c r="T13" i="26"/>
  <c r="S13" i="26"/>
  <c r="R13" i="26"/>
  <c r="Q13" i="26"/>
  <c r="P13" i="26"/>
  <c r="O13" i="26"/>
  <c r="N13" i="26"/>
  <c r="M13" i="26"/>
  <c r="L13" i="26"/>
  <c r="J13" i="26"/>
  <c r="I13" i="26"/>
  <c r="H13" i="26"/>
  <c r="F13" i="26"/>
  <c r="K13" i="28"/>
  <c r="X13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J13" i="28"/>
  <c r="I13" i="28"/>
  <c r="H13" i="28"/>
  <c r="F13" i="28"/>
  <c r="W13" i="30" l="1"/>
  <c r="T13" i="30"/>
  <c r="O13" i="30"/>
  <c r="K13" i="30"/>
  <c r="K14" i="30" s="1"/>
  <c r="F13" i="30"/>
  <c r="X13" i="30" l="1"/>
  <c r="V13" i="30"/>
  <c r="U13" i="30"/>
  <c r="S13" i="30"/>
  <c r="R13" i="30"/>
  <c r="Q13" i="30"/>
  <c r="P13" i="30"/>
  <c r="N13" i="30"/>
  <c r="M13" i="30"/>
  <c r="L13" i="30"/>
  <c r="J13" i="30"/>
  <c r="I13" i="30"/>
  <c r="H13" i="30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K13" i="32"/>
  <c r="K14" i="32" s="1"/>
  <c r="J13" i="32"/>
  <c r="I13" i="32"/>
  <c r="H13" i="32"/>
  <c r="F13" i="32"/>
  <c r="K13" i="31"/>
  <c r="K14" i="31" s="1"/>
  <c r="X13" i="31"/>
  <c r="W13" i="31"/>
  <c r="V13" i="31"/>
  <c r="U13" i="31"/>
  <c r="T13" i="31"/>
  <c r="S13" i="31"/>
  <c r="R13" i="31"/>
  <c r="Q13" i="31"/>
  <c r="P13" i="31"/>
  <c r="O13" i="31"/>
  <c r="N13" i="31"/>
  <c r="M13" i="31"/>
  <c r="L13" i="31"/>
  <c r="J13" i="31"/>
  <c r="I13" i="31"/>
  <c r="H13" i="31"/>
  <c r="F13" i="31"/>
  <c r="K14" i="28" l="1"/>
  <c r="X12" i="22" l="1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K13" i="22" s="1"/>
  <c r="J12" i="22"/>
  <c r="I12" i="22"/>
  <c r="H12" i="22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K14" i="20" s="1"/>
  <c r="J13" i="20"/>
  <c r="I13" i="20"/>
  <c r="H13" i="20"/>
  <c r="P13" i="14"/>
  <c r="K14" i="14"/>
  <c r="X13" i="14"/>
  <c r="W13" i="14"/>
  <c r="V13" i="14"/>
  <c r="U13" i="14"/>
  <c r="T13" i="14"/>
  <c r="S13" i="14"/>
  <c r="R13" i="14"/>
  <c r="Q13" i="14"/>
  <c r="O13" i="14"/>
  <c r="N13" i="14"/>
  <c r="M13" i="14"/>
  <c r="L13" i="14"/>
  <c r="J13" i="14"/>
  <c r="I13" i="14"/>
  <c r="H13" i="14"/>
  <c r="W12" i="6"/>
  <c r="P12" i="6"/>
  <c r="K12" i="6"/>
  <c r="K13" i="6" s="1"/>
  <c r="H12" i="6"/>
  <c r="F12" i="6"/>
  <c r="K14" i="23" l="1"/>
  <c r="I13" i="25" l="1"/>
  <c r="L13" i="25"/>
  <c r="M13" i="25"/>
  <c r="N13" i="25"/>
  <c r="O13" i="25"/>
  <c r="P13" i="25"/>
  <c r="Q13" i="25"/>
  <c r="R13" i="25"/>
  <c r="S13" i="25"/>
  <c r="T13" i="25"/>
  <c r="U13" i="25"/>
  <c r="V13" i="25"/>
  <c r="W13" i="25"/>
  <c r="X13" i="25"/>
  <c r="X13" i="16" l="1"/>
  <c r="W13" i="16"/>
  <c r="V13" i="16"/>
  <c r="U13" i="16"/>
  <c r="T13" i="16"/>
  <c r="S13" i="16"/>
  <c r="R13" i="16"/>
  <c r="Q13" i="16"/>
  <c r="P13" i="16"/>
  <c r="O13" i="16"/>
  <c r="N13" i="16"/>
  <c r="M13" i="16"/>
  <c r="L13" i="16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X12" i="6"/>
  <c r="V12" i="6"/>
  <c r="U12" i="6"/>
  <c r="T12" i="6"/>
  <c r="S12" i="6"/>
  <c r="R12" i="6"/>
  <c r="Q12" i="6"/>
  <c r="O12" i="6"/>
  <c r="N12" i="6"/>
  <c r="M12" i="6"/>
  <c r="L12" i="6"/>
  <c r="K14" i="16" l="1"/>
  <c r="F13" i="16"/>
  <c r="I13" i="16" l="1"/>
  <c r="H13" i="16"/>
  <c r="K14" i="11" l="1"/>
  <c r="H13" i="11"/>
  <c r="I13" i="11" l="1"/>
  <c r="J13" i="11"/>
  <c r="I12" i="6" l="1"/>
  <c r="J12" i="6"/>
</calcChain>
</file>

<file path=xl/sharedStrings.xml><?xml version="1.0" encoding="utf-8"?>
<sst xmlns="http://schemas.openxmlformats.org/spreadsheetml/2006/main" count="1105" uniqueCount="134">
  <si>
    <t xml:space="preserve"> Прием пищи</t>
  </si>
  <si>
    <t>день</t>
  </si>
  <si>
    <t xml:space="preserve"> отд/корп.</t>
  </si>
  <si>
    <t>Обед</t>
  </si>
  <si>
    <t xml:space="preserve"> закуска</t>
  </si>
  <si>
    <t>1 блюдо</t>
  </si>
  <si>
    <t>2 блюдо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</si>
  <si>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</si>
  <si>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</si>
  <si>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</si>
  <si>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</si>
  <si>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</si>
  <si>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</si>
  <si>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</si>
  <si>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</si>
  <si>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</si>
  <si>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</si>
  <si>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</si>
  <si>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</si>
  <si>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</si>
  <si>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</si>
  <si>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</si>
  <si>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</si>
  <si>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</si>
  <si>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</si>
  <si>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</si>
  <si>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</si>
  <si>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</si>
  <si>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</si>
  <si>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</si>
  <si>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</si>
  <si>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</si>
  <si>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Каша гречневая рассыпчатая с маслом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</si>
  <si>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</si>
  <si>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</si>
  <si>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</si>
  <si>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</si>
  <si>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</si>
  <si>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</si>
  <si>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</si>
  <si>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</si>
  <si>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</si>
  <si>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Рис отварной  с маслом</t>
  </si>
  <si>
    <t>горячее блюдо</t>
  </si>
  <si>
    <t>гарнир</t>
  </si>
  <si>
    <t>Отвар из шиповника</t>
  </si>
  <si>
    <t>Макароны отварные с маслом</t>
  </si>
  <si>
    <t>Суп гороховый с мясом</t>
  </si>
  <si>
    <t>Борщ с мясом и сметаной</t>
  </si>
  <si>
    <t xml:space="preserve"> 2 блюдо</t>
  </si>
  <si>
    <t>Суп картофельный с фасолью</t>
  </si>
  <si>
    <t>Гарнир</t>
  </si>
  <si>
    <t xml:space="preserve">2 блюдо </t>
  </si>
  <si>
    <t>2  блюдо</t>
  </si>
  <si>
    <t>Гуляш (говядина)</t>
  </si>
  <si>
    <t>Сок фруктовый (ананасовый)</t>
  </si>
  <si>
    <t xml:space="preserve"> 1 блюдо </t>
  </si>
  <si>
    <t xml:space="preserve"> Каша перловая  рассыпчатая с маслом</t>
  </si>
  <si>
    <t>Сок фруктовый (персиковый)</t>
  </si>
  <si>
    <t>Фрукты в асортименте (яблоко)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</si>
  <si>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</si>
  <si>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</si>
  <si>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</si>
  <si>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</si>
  <si>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</si>
  <si>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</si>
  <si>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</si>
  <si>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</si>
  <si>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Рыба тушеная с овощами</t>
  </si>
  <si>
    <t>Картофельное пюре с маслом</t>
  </si>
  <si>
    <t>Сок фруктовый (яблоко)</t>
  </si>
  <si>
    <t>Сок фруктовый (мультифрукт)</t>
  </si>
  <si>
    <t>Филе птицы тушеное с овощами (филе птицы, лук, морковь, томатная паста, сметана)</t>
  </si>
  <si>
    <t>Кисель витаминизированный плодово – ягодный  (яблочно-облепиховый)</t>
  </si>
  <si>
    <t>Фрикадельки куриные с красным соусом</t>
  </si>
  <si>
    <t>Компот из смеси фруктов и   ягод (из смеси фруктов: яблоко, клубника, вишня, слива)</t>
  </si>
  <si>
    <t>Филе птицы в кисло-сладком соусе</t>
  </si>
  <si>
    <t>Запеканка из рыбы</t>
  </si>
  <si>
    <t>Суп картофельный с макаронными изделиями</t>
  </si>
  <si>
    <t>Салат из капусты с морковью</t>
  </si>
  <si>
    <t xml:space="preserve"> Мясо тушеное(говядина)</t>
  </si>
  <si>
    <t>Суп томатный  с курицей, фасолью и овощами</t>
  </si>
  <si>
    <t>Щи вегетарианские со сметаной</t>
  </si>
  <si>
    <t>№ рецептуры</t>
  </si>
  <si>
    <t>Энергетическая ценность, ккал</t>
  </si>
  <si>
    <t>Суп-пюре с фрикадельками</t>
  </si>
  <si>
    <t xml:space="preserve"> Картофель запеченный</t>
  </si>
  <si>
    <t>Напиток плодово-ягодный  витаминизированный (черносмородиновый)</t>
  </si>
  <si>
    <t>0,0000,3</t>
  </si>
  <si>
    <t xml:space="preserve"> Минтай под сырно-картофельной шубкой</t>
  </si>
  <si>
    <t>2 бдюдо</t>
  </si>
  <si>
    <t>Котлета мясная(говядина, курица)</t>
  </si>
  <si>
    <t>Доля суточной потребности в энергии,%</t>
  </si>
  <si>
    <t xml:space="preserve"> Зраза мясная ленивая (говядина, курица)</t>
  </si>
  <si>
    <t>Суп куриный с булгуром, помидорами и болгарским перцем NEW</t>
  </si>
  <si>
    <t>Маринад из моркови</t>
  </si>
  <si>
    <t xml:space="preserve">Икра свекольная </t>
  </si>
  <si>
    <t>Фрукты в ассортименте (мандарин)</t>
  </si>
  <si>
    <t>Салат Оливье «Школьный» (картофель, морковь, соленый огурец, зел. горошек, масло подсолнечное)</t>
  </si>
  <si>
    <t>Филе птицы ароматное</t>
  </si>
  <si>
    <t>Винегрет (пром пр-во)</t>
  </si>
  <si>
    <t>Плов с курицей</t>
  </si>
  <si>
    <t xml:space="preserve">Биточек из птицы золотистый </t>
  </si>
  <si>
    <t xml:space="preserve">Запеканка мясная с морковью </t>
  </si>
  <si>
    <t>Суп куриный с яичной лапшой</t>
  </si>
  <si>
    <t xml:space="preserve">Суп-пюре  овощной с цветной капустой и гренками </t>
  </si>
  <si>
    <t>Салат из моркови с сыром</t>
  </si>
  <si>
    <t>Икра овощная (кабачковая)</t>
  </si>
  <si>
    <t>Плов  с мясом  и куркумой (говядина)</t>
  </si>
  <si>
    <t>Биточек мясной под сырной шапкой</t>
  </si>
  <si>
    <t>Булгур отварной  с маслом</t>
  </si>
  <si>
    <t>Суп - сливочно сырный с гренками</t>
  </si>
  <si>
    <t>о/о**</t>
  </si>
  <si>
    <t>п/к* - полный комплект оборудования (УКМ, мясорубка)</t>
  </si>
  <si>
    <t>о/о** - отсутствие оборудования (УКМ, мясорубка)</t>
  </si>
  <si>
    <t>Кцрица запеченная</t>
  </si>
  <si>
    <t>о/о*</t>
  </si>
  <si>
    <t>Мясо тушеное (говядина)</t>
  </si>
  <si>
    <t>Бефстроганов (говядина)</t>
  </si>
  <si>
    <t>Котлета из птицы</t>
  </si>
  <si>
    <t>Суп куриный овощной</t>
  </si>
  <si>
    <t>Пюре из гороха с маслом</t>
  </si>
  <si>
    <t xml:space="preserve"> Жаркое с мясом (говядина)</t>
  </si>
  <si>
    <t>Салат из свеклы с сыром и чесноком</t>
  </si>
  <si>
    <t xml:space="preserve">3 блюдо </t>
  </si>
  <si>
    <t>Компот фруктово-ягодный ( смородина)</t>
  </si>
  <si>
    <t>Каша пшенная вязкая с маслом</t>
  </si>
  <si>
    <t xml:space="preserve">Винегрет </t>
  </si>
  <si>
    <t>Суп куриный с вермишелью</t>
  </si>
  <si>
    <t>Компот фруктово-ягодный ( вишня)</t>
  </si>
  <si>
    <t>Компот фруктово-ягодный (красная смородина)</t>
  </si>
  <si>
    <t>Медальоны куриные с томатным соусом и зеленью</t>
  </si>
  <si>
    <t>Картофель отварной с  маслом и зеленью</t>
  </si>
  <si>
    <t xml:space="preserve"> Школа МБОУ "Звездненская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</si>
</sst>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1"/>
      <color theme="1"/>
      <name val="Calibri"/>
      <family val="2"/>
      <scheme val="minor"/>
    </font>
    <font>
      <i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7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7" fillId="0" borderId="1" xfId="0" applyFont="1" applyBorder="1" applyAlignment="1">
      <alignment horizontal="center"/>
    </xf>
    <xf numFmtId="0" fontId="11" fillId="0" borderId="0" xfId="0" applyFont="1"/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2" borderId="0" xfId="0" applyFont="1" applyFill="1"/>
    <xf numFmtId="0" fontId="0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1" fillId="2" borderId="0" xfId="0" applyFont="1" applyFill="1"/>
    <xf numFmtId="0" fontId="5" fillId="2" borderId="1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7" fillId="0" borderId="37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0" xfId="0" applyAlignment="1"/>
    <xf numFmtId="0" fontId="9" fillId="2" borderId="17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2" borderId="33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2" borderId="0" xfId="0" applyFont="1" applyFill="1" applyBorder="1"/>
    <xf numFmtId="0" fontId="7" fillId="0" borderId="31" xfId="0" applyFont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2" borderId="33" xfId="0" applyFont="1" applyFill="1" applyBorder="1" applyAlignment="1">
      <alignment horizontal="left"/>
    </xf>
    <xf numFmtId="0" fontId="9" fillId="0" borderId="33" xfId="0" applyFont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left"/>
    </xf>
    <xf numFmtId="0" fontId="7" fillId="2" borderId="34" xfId="0" applyFont="1" applyFill="1" applyBorder="1" applyAlignment="1">
      <alignment horizontal="left"/>
    </xf>
    <xf numFmtId="0" fontId="9" fillId="2" borderId="33" xfId="0" applyFont="1" applyFill="1" applyBorder="1" applyAlignment="1">
      <alignment horizontal="left" wrapText="1"/>
    </xf>
    <xf numFmtId="0" fontId="12" fillId="2" borderId="33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9" fillId="0" borderId="4" xfId="0" applyFont="1" applyBorder="1"/>
    <xf numFmtId="0" fontId="9" fillId="2" borderId="4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/>
    </xf>
    <xf numFmtId="0" fontId="7" fillId="2" borderId="46" xfId="0" applyFont="1" applyFill="1" applyBorder="1" applyAlignment="1">
      <alignment horizontal="left"/>
    </xf>
    <xf numFmtId="0" fontId="9" fillId="2" borderId="33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164" fontId="6" fillId="2" borderId="34" xfId="0" applyNumberFormat="1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33" xfId="0" applyFont="1" applyFill="1" applyBorder="1"/>
    <xf numFmtId="0" fontId="9" fillId="2" borderId="4" xfId="0" applyFont="1" applyFill="1" applyBorder="1" applyAlignment="1">
      <alignment horizontal="left"/>
    </xf>
    <xf numFmtId="0" fontId="9" fillId="2" borderId="46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33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9" fillId="2" borderId="51" xfId="0" applyFont="1" applyFill="1" applyBorder="1" applyAlignment="1">
      <alignment horizontal="center"/>
    </xf>
    <xf numFmtId="164" fontId="7" fillId="2" borderId="33" xfId="0" applyNumberFormat="1" applyFont="1" applyFill="1" applyBorder="1" applyAlignment="1">
      <alignment horizontal="center"/>
    </xf>
    <xf numFmtId="0" fontId="8" fillId="2" borderId="33" xfId="0" applyFont="1" applyFill="1" applyBorder="1"/>
    <xf numFmtId="0" fontId="8" fillId="0" borderId="33" xfId="0" applyFont="1" applyBorder="1" applyAlignment="1">
      <alignment horizontal="center"/>
    </xf>
    <xf numFmtId="0" fontId="9" fillId="2" borderId="33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2" fillId="2" borderId="34" xfId="0" applyFont="1" applyFill="1" applyBorder="1" applyAlignment="1">
      <alignment horizontal="center"/>
    </xf>
    <xf numFmtId="0" fontId="5" fillId="2" borderId="26" xfId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9" fillId="2" borderId="4" xfId="0" applyFont="1" applyFill="1" applyBorder="1" applyAlignment="1">
      <alignment wrapText="1"/>
    </xf>
    <xf numFmtId="0" fontId="5" fillId="2" borderId="47" xfId="0" applyFont="1" applyFill="1" applyBorder="1" applyAlignment="1">
      <alignment horizontal="center"/>
    </xf>
    <xf numFmtId="0" fontId="5" fillId="0" borderId="47" xfId="1" applyFont="1" applyBorder="1" applyAlignment="1">
      <alignment horizontal="center"/>
    </xf>
    <xf numFmtId="0" fontId="7" fillId="2" borderId="4" xfId="0" applyFont="1" applyFill="1" applyBorder="1" applyAlignment="1"/>
    <xf numFmtId="0" fontId="11" fillId="0" borderId="34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7" fillId="2" borderId="33" xfId="0" applyFont="1" applyFill="1" applyBorder="1" applyAlignment="1"/>
    <xf numFmtId="0" fontId="7" fillId="2" borderId="34" xfId="0" applyFont="1" applyFill="1" applyBorder="1"/>
    <xf numFmtId="0" fontId="8" fillId="0" borderId="46" xfId="0" applyFont="1" applyBorder="1"/>
    <xf numFmtId="164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64" fontId="6" fillId="0" borderId="46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7" fillId="2" borderId="34" xfId="0" applyFont="1" applyFill="1" applyBorder="1" applyAlignment="1"/>
    <xf numFmtId="164" fontId="7" fillId="0" borderId="3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9" fillId="2" borderId="0" xfId="0" applyNumberFormat="1" applyFont="1" applyFill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1" fillId="0" borderId="0" xfId="0" applyFont="1" applyBorder="1"/>
    <xf numFmtId="2" fontId="6" fillId="2" borderId="34" xfId="0" applyNumberFormat="1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15" fillId="2" borderId="0" xfId="0" applyFont="1" applyFill="1" applyBorder="1"/>
    <xf numFmtId="0" fontId="5" fillId="2" borderId="11" xfId="0" applyFont="1" applyFill="1" applyBorder="1" applyAlignment="1">
      <alignment horizontal="center"/>
    </xf>
    <xf numFmtId="164" fontId="6" fillId="2" borderId="33" xfId="0" applyNumberFormat="1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4" fontId="6" fillId="2" borderId="46" xfId="0" applyNumberFormat="1" applyFont="1" applyFill="1" applyBorder="1" applyAlignment="1">
      <alignment horizontal="center"/>
    </xf>
    <xf numFmtId="0" fontId="16" fillId="2" borderId="33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9" fillId="2" borderId="47" xfId="0" applyFont="1" applyFill="1" applyBorder="1"/>
    <xf numFmtId="164" fontId="6" fillId="2" borderId="4" xfId="0" applyNumberFormat="1" applyFont="1" applyFill="1" applyBorder="1" applyAlignment="1">
      <alignment horizontal="center"/>
    </xf>
    <xf numFmtId="0" fontId="9" fillId="2" borderId="47" xfId="0" applyFont="1" applyFill="1" applyBorder="1" applyAlignment="1">
      <alignment wrapText="1"/>
    </xf>
    <xf numFmtId="0" fontId="6" fillId="2" borderId="2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right"/>
    </xf>
    <xf numFmtId="0" fontId="5" fillId="2" borderId="39" xfId="1" applyFont="1" applyFill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55" xfId="0" applyFont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2" fillId="0" borderId="0" xfId="1"/>
    <xf numFmtId="0" fontId="5" fillId="2" borderId="2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5" fillId="2" borderId="39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5" fillId="2" borderId="47" xfId="1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7" fillId="2" borderId="26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/>
    </xf>
    <xf numFmtId="0" fontId="17" fillId="2" borderId="14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9" fillId="2" borderId="59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left" wrapText="1"/>
    </xf>
    <xf numFmtId="0" fontId="9" fillId="2" borderId="30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0" fontId="7" fillId="0" borderId="42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7" fillId="0" borderId="53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41" xfId="0" applyFont="1" applyBorder="1" applyAlignment="1">
      <alignment horizontal="center"/>
    </xf>
    <xf numFmtId="0" fontId="9" fillId="0" borderId="27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8" fillId="0" borderId="20" xfId="0" applyFont="1" applyBorder="1" applyAlignment="1"/>
    <xf numFmtId="0" fontId="8" fillId="0" borderId="16" xfId="0" applyFont="1" applyBorder="1" applyAlignment="1"/>
    <xf numFmtId="0" fontId="8" fillId="0" borderId="17" xfId="0" applyFont="1" applyBorder="1" applyAlignment="1"/>
    <xf numFmtId="0" fontId="8" fillId="0" borderId="27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9" fillId="2" borderId="22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left" wrapText="1"/>
    </xf>
    <xf numFmtId="0" fontId="7" fillId="2" borderId="47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9" fillId="0" borderId="42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14" fillId="2" borderId="32" xfId="0" applyFont="1" applyFill="1" applyBorder="1" applyAlignment="1">
      <alignment horizontal="center" wrapText="1"/>
    </xf>
    <xf numFmtId="0" fontId="9" fillId="0" borderId="5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9" fillId="2" borderId="33" xfId="0" applyFont="1" applyFill="1" applyBorder="1" applyAlignment="1">
      <alignment wrapText="1"/>
    </xf>
    <xf numFmtId="0" fontId="11" fillId="2" borderId="47" xfId="0" applyFont="1" applyFill="1" applyBorder="1" applyAlignment="1">
      <alignment horizontal="center"/>
    </xf>
    <xf numFmtId="0" fontId="11" fillId="2" borderId="48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 wrapText="1"/>
    </xf>
    <xf numFmtId="0" fontId="9" fillId="2" borderId="47" xfId="0" applyFont="1" applyFill="1" applyBorder="1" applyAlignment="1">
      <alignment horizontal="center" wrapText="1"/>
    </xf>
    <xf numFmtId="0" fontId="9" fillId="2" borderId="49" xfId="0" applyFont="1" applyFill="1" applyBorder="1" applyAlignment="1">
      <alignment horizontal="left" wrapText="1"/>
    </xf>
    <xf numFmtId="0" fontId="9" fillId="2" borderId="49" xfId="0" applyFont="1" applyFill="1" applyBorder="1" applyAlignment="1">
      <alignment horizontal="center" wrapText="1"/>
    </xf>
    <xf numFmtId="0" fontId="5" fillId="2" borderId="38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left" vertical="center" wrapText="1"/>
    </xf>
    <xf numFmtId="0" fontId="9" fillId="2" borderId="3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/>
    </xf>
    <xf numFmtId="0" fontId="9" fillId="2" borderId="4" xfId="0" applyFont="1" applyFill="1" applyBorder="1"/>
    <xf numFmtId="0" fontId="9" fillId="2" borderId="22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left" wrapText="1"/>
    </xf>
    <xf numFmtId="164" fontId="5" fillId="2" borderId="22" xfId="0" applyNumberFormat="1" applyFont="1" applyFill="1" applyBorder="1" applyAlignment="1">
      <alignment horizontal="center"/>
    </xf>
    <xf numFmtId="0" fontId="9" fillId="2" borderId="47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15" fillId="2" borderId="1" xfId="1" applyFont="1" applyFill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164" fontId="5" fillId="2" borderId="33" xfId="0" applyNumberFormat="1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0" fontId="12" fillId="2" borderId="4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7" fillId="0" borderId="37" xfId="0" applyFont="1" applyBorder="1" applyAlignment="1">
      <alignment horizontal="center"/>
    </xf>
    <xf numFmtId="164" fontId="5" fillId="2" borderId="47" xfId="0" applyNumberFormat="1" applyFont="1" applyFill="1" applyBorder="1" applyAlignment="1">
      <alignment horizontal="center"/>
    </xf>
    <xf numFmtId="0" fontId="9" fillId="2" borderId="4" xfId="0" applyFont="1" applyFill="1" applyBorder="1" applyAlignment="1"/>
    <xf numFmtId="0" fontId="9" fillId="2" borderId="51" xfId="0" applyFont="1" applyFill="1" applyBorder="1" applyAlignment="1">
      <alignment horizontal="center" wrapText="1"/>
    </xf>
    <xf numFmtId="0" fontId="9" fillId="2" borderId="33" xfId="0" applyFont="1" applyFill="1" applyBorder="1" applyAlignment="1">
      <alignment horizontal="right"/>
    </xf>
    <xf numFmtId="0" fontId="6" fillId="2" borderId="41" xfId="0" applyFont="1" applyFill="1" applyBorder="1" applyAlignment="1">
      <alignment horizontal="center"/>
    </xf>
    <xf numFmtId="0" fontId="20" fillId="2" borderId="44" xfId="0" applyFont="1" applyFill="1" applyBorder="1" applyAlignment="1">
      <alignment horizontal="center"/>
    </xf>
    <xf numFmtId="0" fontId="9" fillId="2" borderId="38" xfId="0" applyFont="1" applyFill="1" applyBorder="1"/>
    <xf numFmtId="0" fontId="14" fillId="2" borderId="49" xfId="0" applyFont="1" applyFill="1" applyBorder="1" applyAlignment="1">
      <alignment horizontal="center" wrapText="1"/>
    </xf>
    <xf numFmtId="0" fontId="9" fillId="2" borderId="65" xfId="0" applyFont="1" applyFill="1" applyBorder="1" applyAlignment="1">
      <alignment horizontal="center" wrapText="1"/>
    </xf>
    <xf numFmtId="0" fontId="7" fillId="0" borderId="37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57" xfId="0" applyFont="1" applyBorder="1" applyAlignment="1"/>
    <xf numFmtId="0" fontId="9" fillId="2" borderId="66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21" fillId="2" borderId="30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2" borderId="33" xfId="0" applyFont="1" applyFill="1" applyBorder="1"/>
    <xf numFmtId="0" fontId="5" fillId="2" borderId="33" xfId="0" applyFont="1" applyFill="1" applyBorder="1" applyAlignment="1">
      <alignment horizontal="center" wrapText="1"/>
    </xf>
    <xf numFmtId="0" fontId="12" fillId="2" borderId="49" xfId="0" applyFont="1" applyFill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164" fontId="7" fillId="2" borderId="34" xfId="0" applyNumberFormat="1" applyFont="1" applyFill="1" applyBorder="1" applyAlignment="1">
      <alignment horizontal="center"/>
    </xf>
    <xf numFmtId="0" fontId="17" fillId="2" borderId="33" xfId="1" applyFont="1" applyFill="1" applyBorder="1" applyAlignment="1">
      <alignment horizontal="center"/>
    </xf>
    <xf numFmtId="164" fontId="6" fillId="2" borderId="35" xfId="0" applyNumberFormat="1" applyFont="1" applyFill="1" applyBorder="1" applyAlignment="1">
      <alignment horizontal="center"/>
    </xf>
    <xf numFmtId="0" fontId="7" fillId="0" borderId="56" xfId="0" applyFont="1" applyBorder="1" applyAlignment="1"/>
    <xf numFmtId="0" fontId="7" fillId="0" borderId="58" xfId="0" applyFont="1" applyBorder="1" applyAlignment="1"/>
    <xf numFmtId="0" fontId="9" fillId="2" borderId="1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164" fontId="5" fillId="2" borderId="39" xfId="0" applyNumberFormat="1" applyFont="1" applyFill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0" fontId="7" fillId="2" borderId="57" xfId="0" applyFont="1" applyFill="1" applyBorder="1" applyAlignment="1">
      <alignment horizontal="center"/>
    </xf>
    <xf numFmtId="0" fontId="7" fillId="2" borderId="58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9" fillId="2" borderId="47" xfId="0" applyFont="1" applyFill="1" applyBorder="1" applyAlignment="1"/>
    <xf numFmtId="0" fontId="6" fillId="2" borderId="50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5" fillId="2" borderId="25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26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5" fillId="2" borderId="14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5" fillId="2" borderId="38" xfId="1" applyFont="1" applyFill="1" applyBorder="1" applyAlignment="1">
      <alignment horizontal="center"/>
    </xf>
    <xf numFmtId="0" fontId="7" fillId="2" borderId="46" xfId="0" applyFont="1" applyFill="1" applyBorder="1"/>
    <xf numFmtId="2" fontId="7" fillId="2" borderId="34" xfId="0" applyNumberFormat="1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16" fillId="2" borderId="48" xfId="0" applyFont="1" applyFill="1" applyBorder="1" applyAlignment="1">
      <alignment horizontal="center"/>
    </xf>
    <xf numFmtId="0" fontId="7" fillId="2" borderId="46" xfId="0" applyFont="1" applyFill="1" applyBorder="1" applyAlignment="1"/>
    <xf numFmtId="0" fontId="6" fillId="2" borderId="4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47" xfId="0" applyFont="1" applyFill="1" applyBorder="1" applyAlignment="1"/>
    <xf numFmtId="0" fontId="12" fillId="2" borderId="48" xfId="0" applyFont="1" applyFill="1" applyBorder="1" applyAlignment="1">
      <alignment horizontal="center"/>
    </xf>
    <xf numFmtId="0" fontId="7" fillId="2" borderId="48" xfId="0" applyFont="1" applyFill="1" applyBorder="1" applyAlignment="1"/>
    <xf numFmtId="2" fontId="6" fillId="2" borderId="41" xfId="0" applyNumberFormat="1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6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0" fontId="5" fillId="2" borderId="53" xfId="0" applyFont="1" applyFill="1" applyBorder="1" applyAlignment="1">
      <alignment horizontal="center"/>
    </xf>
    <xf numFmtId="0" fontId="5" fillId="2" borderId="47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  <xf numFmtId="2" fontId="6" fillId="2" borderId="48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12" fillId="2" borderId="53" xfId="0" applyFont="1" applyFill="1" applyBorder="1" applyAlignment="1">
      <alignment horizontal="center"/>
    </xf>
    <xf numFmtId="0" fontId="7" fillId="2" borderId="62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2" borderId="20" xfId="0" applyFont="1" applyFill="1" applyBorder="1" applyAlignment="1"/>
    <xf numFmtId="2" fontId="6" fillId="2" borderId="46" xfId="0" applyNumberFormat="1" applyFont="1" applyFill="1" applyBorder="1" applyAlignment="1">
      <alignment horizontal="center"/>
    </xf>
    <xf numFmtId="0" fontId="9" fillId="2" borderId="28" xfId="0" applyFont="1" applyFill="1" applyBorder="1"/>
    <xf numFmtId="0" fontId="9" fillId="2" borderId="30" xfId="0" applyFont="1" applyFill="1" applyBorder="1"/>
    <xf numFmtId="0" fontId="9" fillId="2" borderId="34" xfId="0" applyFont="1" applyFill="1" applyBorder="1"/>
    <xf numFmtId="0" fontId="10" fillId="2" borderId="19" xfId="0" applyFont="1" applyFill="1" applyBorder="1" applyAlignment="1">
      <alignment horizontal="center"/>
    </xf>
    <xf numFmtId="0" fontId="9" fillId="2" borderId="32" xfId="0" applyFont="1" applyFill="1" applyBorder="1"/>
    <xf numFmtId="0" fontId="8" fillId="2" borderId="30" xfId="0" applyFont="1" applyFill="1" applyBorder="1"/>
    <xf numFmtId="0" fontId="8" fillId="2" borderId="31" xfId="0" applyFont="1" applyFill="1" applyBorder="1"/>
    <xf numFmtId="0" fontId="7" fillId="2" borderId="54" xfId="0" applyFont="1" applyFill="1" applyBorder="1" applyAlignment="1">
      <alignment horizontal="center"/>
    </xf>
    <xf numFmtId="0" fontId="7" fillId="2" borderId="57" xfId="0" applyFont="1" applyFill="1" applyBorder="1" applyAlignment="1">
      <alignment horizontal="center" wrapText="1"/>
    </xf>
    <xf numFmtId="0" fontId="7" fillId="2" borderId="64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left" wrapText="1"/>
    </xf>
    <xf numFmtId="0" fontId="9" fillId="0" borderId="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2" borderId="44" xfId="0" applyFont="1" applyFill="1" applyBorder="1"/>
    <xf numFmtId="164" fontId="5" fillId="2" borderId="38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 wrapText="1"/>
    </xf>
    <xf numFmtId="0" fontId="9" fillId="0" borderId="32" xfId="0" applyFont="1" applyFill="1" applyBorder="1" applyAlignment="1">
      <alignment horizontal="left"/>
    </xf>
    <xf numFmtId="0" fontId="9" fillId="0" borderId="33" xfId="0" applyFont="1" applyFill="1" applyBorder="1" applyAlignment="1">
      <alignment horizontal="left"/>
    </xf>
    <xf numFmtId="0" fontId="9" fillId="0" borderId="53" xfId="0" applyFont="1" applyFill="1" applyBorder="1" applyAlignment="1">
      <alignment horizontal="left" wrapText="1"/>
    </xf>
    <xf numFmtId="0" fontId="9" fillId="0" borderId="49" xfId="0" applyFont="1" applyFill="1" applyBorder="1" applyAlignment="1">
      <alignment horizontal="left" wrapText="1"/>
    </xf>
    <xf numFmtId="164" fontId="6" fillId="2" borderId="45" xfId="0" applyNumberFormat="1" applyFont="1" applyFill="1" applyBorder="1" applyAlignment="1">
      <alignment horizontal="center"/>
    </xf>
    <xf numFmtId="0" fontId="9" fillId="0" borderId="51" xfId="0" applyFont="1" applyFill="1" applyBorder="1" applyAlignment="1">
      <alignment horizontal="left"/>
    </xf>
    <xf numFmtId="0" fontId="9" fillId="0" borderId="33" xfId="0" applyFont="1" applyFill="1" applyBorder="1" applyAlignment="1">
      <alignment horizontal="left" wrapText="1"/>
    </xf>
    <xf numFmtId="0" fontId="9" fillId="0" borderId="51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 horizontal="left" wrapText="1"/>
    </xf>
    <xf numFmtId="0" fontId="9" fillId="0" borderId="33" xfId="0" applyFont="1" applyFill="1" applyBorder="1" applyAlignment="1">
      <alignment wrapText="1"/>
    </xf>
    <xf numFmtId="0" fontId="9" fillId="0" borderId="22" xfId="0" applyFont="1" applyFill="1" applyBorder="1" applyAlignment="1">
      <alignment horizontal="left" wrapText="1"/>
    </xf>
    <xf numFmtId="0" fontId="9" fillId="0" borderId="47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/>
    </xf>
    <xf numFmtId="164" fontId="6" fillId="2" borderId="39" xfId="0" applyNumberFormat="1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5" fillId="3" borderId="0" xfId="0" applyFont="1" applyFill="1" applyBorder="1"/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/>
    <xf numFmtId="0" fontId="5" fillId="4" borderId="0" xfId="0" applyFont="1" applyFill="1" applyBorder="1"/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Border="1"/>
    <xf numFmtId="0" fontId="9" fillId="2" borderId="51" xfId="0" applyFont="1" applyFill="1" applyBorder="1" applyAlignment="1">
      <alignment horizontal="left"/>
    </xf>
    <xf numFmtId="0" fontId="7" fillId="0" borderId="42" xfId="0" applyFont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5" fillId="2" borderId="0" xfId="0" applyFont="1" applyFill="1" applyBorder="1"/>
    <xf numFmtId="0" fontId="5" fillId="0" borderId="2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5" fillId="0" borderId="33" xfId="1" applyFont="1" applyBorder="1" applyAlignment="1">
      <alignment horizontal="center"/>
    </xf>
    <xf numFmtId="0" fontId="9" fillId="0" borderId="33" xfId="0" applyFont="1" applyBorder="1" applyAlignment="1">
      <alignment horizontal="left"/>
    </xf>
    <xf numFmtId="0" fontId="5" fillId="0" borderId="39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2" xfId="0" applyFont="1" applyBorder="1"/>
    <xf numFmtId="0" fontId="9" fillId="0" borderId="22" xfId="0" applyFont="1" applyBorder="1"/>
    <xf numFmtId="0" fontId="7" fillId="2" borderId="33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26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19" fillId="0" borderId="43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19" fillId="0" borderId="57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7" fillId="2" borderId="29" xfId="0" applyFont="1" applyFill="1" applyBorder="1" applyAlignment="1">
      <alignment horizontal="center" wrapText="1"/>
    </xf>
    <xf numFmtId="0" fontId="0" fillId="2" borderId="62" xfId="0" applyFill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7" fillId="2" borderId="57" xfId="0" applyFont="1" applyFill="1" applyBorder="1" applyAlignment="1">
      <alignment horizontal="center"/>
    </xf>
    <xf numFmtId="0" fontId="7" fillId="2" borderId="58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6" fillId="2" borderId="42" xfId="0" applyFont="1" applyFill="1" applyBorder="1" applyAlignment="1">
      <alignment horizontal="center" wrapText="1"/>
    </xf>
    <xf numFmtId="0" fontId="0" fillId="2" borderId="43" xfId="0" applyFill="1" applyBorder="1" applyAlignment="1">
      <alignment horizontal="center" wrapText="1"/>
    </xf>
    <xf numFmtId="0" fontId="11" fillId="2" borderId="28" xfId="0" applyFont="1" applyFill="1" applyBorder="1" applyAlignment="1">
      <alignment horizontal="center" wrapText="1"/>
    </xf>
    <xf numFmtId="0" fontId="0" fillId="2" borderId="31" xfId="0" applyFill="1" applyBorder="1" applyAlignment="1">
      <alignment horizontal="center" wrapText="1"/>
    </xf>
    <xf numFmtId="0" fontId="7" fillId="2" borderId="42" xfId="0" applyFont="1" applyFill="1" applyBorder="1" applyAlignment="1">
      <alignment horizontal="center" wrapText="1"/>
    </xf>
    <xf numFmtId="0" fontId="6" fillId="2" borderId="29" xfId="0" applyFont="1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1" fillId="0" borderId="28" xfId="0" applyFont="1" applyBorder="1" applyAlignment="1">
      <alignment horizontal="center"/>
    </xf>
    <xf numFmtId="0" fontId="7" fillId="0" borderId="43" xfId="0" applyFont="1" applyBorder="1" applyAlignment="1">
      <alignment horizontal="center" wrapText="1"/>
    </xf>
    <xf numFmtId="0" fontId="6" fillId="0" borderId="2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2" borderId="57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0" fontId="9" fillId="2" borderId="60" xfId="0" applyFont="1" applyFill="1" applyBorder="1" applyAlignment="1">
      <alignment horizontal="center"/>
    </xf>
    <xf numFmtId="0" fontId="9" fillId="2" borderId="61" xfId="0" applyFont="1" applyFill="1" applyBorder="1" applyAlignment="1">
      <alignment horizontal="center"/>
    </xf>
    <xf numFmtId="0" fontId="19" fillId="2" borderId="43" xfId="0" applyFont="1" applyFill="1" applyBorder="1" applyAlignment="1">
      <alignment horizontal="center" wrapText="1"/>
    </xf>
    <xf numFmtId="0" fontId="19" fillId="2" borderId="43" xfId="0" applyFont="1" applyFill="1" applyBorder="1" applyAlignment="1">
      <alignment horizontal="center"/>
    </xf>
    <xf numFmtId="0" fontId="19" fillId="2" borderId="31" xfId="0" applyFont="1" applyFill="1" applyBorder="1" applyAlignment="1">
      <alignment horizontal="center"/>
    </xf>
    <xf numFmtId="0" fontId="19" fillId="2" borderId="57" xfId="0" applyFont="1" applyFill="1" applyBorder="1" applyAlignment="1">
      <alignment horizontal="center"/>
    </xf>
    <xf numFmtId="0" fontId="19" fillId="2" borderId="58" xfId="0" applyFont="1" applyFill="1" applyBorder="1" applyAlignment="1">
      <alignment horizontal="center"/>
    </xf>
    <xf numFmtId="0" fontId="6" fillId="0" borderId="43" xfId="0" applyFont="1" applyBorder="1" applyAlignment="1">
      <alignment horizontal="center" wrapText="1"/>
    </xf>
    <xf numFmtId="0" fontId="5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9" fillId="0" borderId="30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 wrapText="1"/>
    </xf>
    <xf numFmtId="0" fontId="5" fillId="0" borderId="26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5" fillId="0" borderId="33" xfId="1" applyFont="1" applyFill="1" applyBorder="1" applyAlignment="1">
      <alignment horizontal="center"/>
    </xf>
    <xf numFmtId="0" fontId="11" fillId="0" borderId="0" xfId="0" applyFont="1" applyFill="1"/>
    <xf numFmtId="0" fontId="8" fillId="0" borderId="3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9" fillId="0" borderId="33" xfId="0" applyFont="1" applyFill="1" applyBorder="1" applyAlignment="1"/>
    <xf numFmtId="0" fontId="9" fillId="0" borderId="4" xfId="0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4" fontId="7" fillId="0" borderId="34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14"/>
  <sheetViews>
    <sheetView tabSelected="1" zoomScale="90" zoomScaleNormal="90" workbookViewId="0">
      <selection activeCell="B6" sqref="B6"/>
    </sheetView>
  </sheetViews>
  <sheetFormatPr defaultRowHeight="15" x14ac:dyDescent="0.25"/>
  <cols>
    <col min="1" max="1" width="19.85546875" customWidth="1"/>
    <col min="2" max="2" width="17.85546875" customWidth="1"/>
    <col min="3" max="3" width="20.28515625" style="5" customWidth="1"/>
    <col min="4" max="4" width="23" customWidth="1"/>
    <col min="5" max="5" width="54" customWidth="1"/>
    <col min="6" max="6" width="15.7109375" customWidth="1"/>
    <col min="7" max="7" width="13.5703125" customWidth="1"/>
    <col min="9" max="9" width="11.28515625" customWidth="1"/>
    <col min="10" max="10" width="15.28515625" customWidth="1"/>
    <col min="11" max="11" width="22.42578125" customWidth="1"/>
    <col min="12" max="12" width="11.28515625" customWidth="1"/>
    <col min="15" max="15" width="10.85546875" customWidth="1"/>
    <col min="16" max="16" width="11.5703125" customWidth="1"/>
    <col min="17" max="17" width="12.28515625" customWidth="1"/>
    <col min="18" max="18" width="9.85546875" customWidth="1"/>
    <col min="22" max="22" width="13.28515625" customWidth="1"/>
    <col min="23" max="23" width="13.42578125" customWidth="1"/>
  </cols>
  <sheetData>
    <row r="2" spans="1:24" ht="23.25" x14ac:dyDescent="0.35">
      <c r="A2" s="206" t="s">
        <v>133</v>
      </c>
      <c r="B2" s="206"/>
      <c r="C2" s="207"/>
      <c r="D2" s="206" t="s">
        <v>2</v>
      </c>
      <c r="E2" s="206"/>
      <c r="F2" s="208" t="s">
        <v>1</v>
      </c>
      <c r="G2" s="207">
        <v>1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ht="27.75" customHeight="1" thickBot="1" x14ac:dyDescent="0.3">
      <c r="A4" s="462" t="s">
        <v>0</v>
      </c>
      <c r="B4" s="462"/>
      <c r="C4" s="460" t="s">
        <v>83</v>
      </c>
      <c r="D4" s="462" t="s">
        <v>31</v>
      </c>
      <c r="E4" s="460" t="s">
        <v>30</v>
      </c>
      <c r="F4" s="460" t="s">
        <v>19</v>
      </c>
      <c r="G4" s="460" t="s">
        <v>29</v>
      </c>
      <c r="H4" s="457" t="s">
        <v>16</v>
      </c>
      <c r="I4" s="463"/>
      <c r="J4" s="464"/>
      <c r="K4" s="460" t="s">
        <v>84</v>
      </c>
      <c r="L4" s="453" t="s">
        <v>17</v>
      </c>
      <c r="M4" s="454"/>
      <c r="N4" s="455"/>
      <c r="O4" s="455"/>
      <c r="P4" s="456"/>
      <c r="Q4" s="457" t="s">
        <v>18</v>
      </c>
      <c r="R4" s="458"/>
      <c r="S4" s="458"/>
      <c r="T4" s="458"/>
      <c r="U4" s="458"/>
      <c r="V4" s="458"/>
      <c r="W4" s="458"/>
      <c r="X4" s="459"/>
    </row>
    <row r="5" spans="1:24" ht="55.5" customHeight="1" thickBot="1" x14ac:dyDescent="0.3">
      <c r="A5" s="537"/>
      <c r="B5" s="461"/>
      <c r="C5" s="461"/>
      <c r="D5" s="461"/>
      <c r="E5" s="461"/>
      <c r="F5" s="461"/>
      <c r="G5" s="461"/>
      <c r="H5" s="209" t="s">
        <v>20</v>
      </c>
      <c r="I5" s="38" t="s">
        <v>21</v>
      </c>
      <c r="J5" s="173" t="s">
        <v>22</v>
      </c>
      <c r="K5" s="461"/>
      <c r="L5" s="143" t="s">
        <v>23</v>
      </c>
      <c r="M5" s="143" t="s">
        <v>60</v>
      </c>
      <c r="N5" s="143" t="s">
        <v>24</v>
      </c>
      <c r="O5" s="172" t="s">
        <v>61</v>
      </c>
      <c r="P5" s="143" t="s">
        <v>62</v>
      </c>
      <c r="Q5" s="143" t="s">
        <v>25</v>
      </c>
      <c r="R5" s="143" t="s">
        <v>26</v>
      </c>
      <c r="S5" s="143" t="s">
        <v>27</v>
      </c>
      <c r="T5" s="143" t="s">
        <v>28</v>
      </c>
      <c r="U5" s="143" t="s">
        <v>63</v>
      </c>
      <c r="V5" s="143" t="s">
        <v>64</v>
      </c>
      <c r="W5" s="143" t="s">
        <v>65</v>
      </c>
      <c r="X5" s="173" t="s">
        <v>66</v>
      </c>
    </row>
    <row r="6" spans="1:24" ht="34.5" customHeight="1" x14ac:dyDescent="0.25">
      <c r="A6" s="220" t="s">
        <v>3</v>
      </c>
      <c r="B6" s="53"/>
      <c r="C6" s="158">
        <v>24</v>
      </c>
      <c r="D6" s="225" t="s">
        <v>13</v>
      </c>
      <c r="E6" s="200" t="s">
        <v>59</v>
      </c>
      <c r="F6" s="265">
        <v>150</v>
      </c>
      <c r="G6" s="59"/>
      <c r="H6" s="263">
        <v>0.6</v>
      </c>
      <c r="I6" s="26">
        <v>0.6</v>
      </c>
      <c r="J6" s="155">
        <v>14.7</v>
      </c>
      <c r="K6" s="271">
        <v>70.5</v>
      </c>
      <c r="L6" s="263">
        <v>0.05</v>
      </c>
      <c r="M6" s="263">
        <v>0.03</v>
      </c>
      <c r="N6" s="26">
        <v>15</v>
      </c>
      <c r="O6" s="26">
        <v>0</v>
      </c>
      <c r="P6" s="27">
        <v>0</v>
      </c>
      <c r="Q6" s="263">
        <v>24</v>
      </c>
      <c r="R6" s="26">
        <v>16.5</v>
      </c>
      <c r="S6" s="26">
        <v>13.5</v>
      </c>
      <c r="T6" s="26">
        <v>3.3</v>
      </c>
      <c r="U6" s="26">
        <v>417</v>
      </c>
      <c r="V6" s="26">
        <v>3.0000000000000001E-3</v>
      </c>
      <c r="W6" s="26">
        <v>4.4999999999999999E-4</v>
      </c>
      <c r="X6" s="25">
        <v>0.01</v>
      </c>
    </row>
    <row r="7" spans="1:24" ht="34.5" customHeight="1" x14ac:dyDescent="0.25">
      <c r="A7" s="221"/>
      <c r="B7" s="50"/>
      <c r="C7" s="57">
        <v>30</v>
      </c>
      <c r="D7" s="51" t="s">
        <v>5</v>
      </c>
      <c r="E7" s="81" t="s">
        <v>10</v>
      </c>
      <c r="F7" s="51">
        <v>250</v>
      </c>
      <c r="G7" s="264"/>
      <c r="H7" s="116">
        <v>7.5</v>
      </c>
      <c r="I7" s="16">
        <v>7.85</v>
      </c>
      <c r="J7" s="25">
        <v>8.9</v>
      </c>
      <c r="K7" s="275">
        <v>137.16999999999999</v>
      </c>
      <c r="L7" s="15">
        <v>0.06</v>
      </c>
      <c r="M7" s="15">
        <v>0.09</v>
      </c>
      <c r="N7" s="16">
        <v>12.39</v>
      </c>
      <c r="O7" s="16">
        <v>150</v>
      </c>
      <c r="P7" s="25">
        <v>0.03</v>
      </c>
      <c r="Q7" s="116">
        <v>46.38</v>
      </c>
      <c r="R7" s="16">
        <v>99.5</v>
      </c>
      <c r="S7" s="16">
        <v>26.5</v>
      </c>
      <c r="T7" s="16">
        <v>1.5</v>
      </c>
      <c r="U7" s="16">
        <v>0.26</v>
      </c>
      <c r="V7" s="16">
        <v>5.0000000000000001E-3</v>
      </c>
      <c r="W7" s="16">
        <v>0</v>
      </c>
      <c r="X7" s="25">
        <v>2.5999999999999999E-2</v>
      </c>
    </row>
    <row r="8" spans="1:24" ht="34.5" customHeight="1" x14ac:dyDescent="0.25">
      <c r="A8" s="222"/>
      <c r="B8" s="94"/>
      <c r="C8" s="57">
        <v>350</v>
      </c>
      <c r="D8" s="51" t="s">
        <v>6</v>
      </c>
      <c r="E8" s="408" t="s">
        <v>108</v>
      </c>
      <c r="F8" s="51">
        <v>280</v>
      </c>
      <c r="G8" s="264"/>
      <c r="H8" s="116">
        <v>28.65</v>
      </c>
      <c r="I8" s="16">
        <v>36.35</v>
      </c>
      <c r="J8" s="25">
        <v>41.93</v>
      </c>
      <c r="K8" s="275">
        <v>610.23</v>
      </c>
      <c r="L8" s="15">
        <v>0.1</v>
      </c>
      <c r="M8" s="15">
        <v>0.2</v>
      </c>
      <c r="N8" s="16">
        <v>0.66</v>
      </c>
      <c r="O8" s="16">
        <v>170</v>
      </c>
      <c r="P8" s="25">
        <v>0</v>
      </c>
      <c r="Q8" s="116">
        <v>25.72</v>
      </c>
      <c r="R8" s="16">
        <v>321.45999999999998</v>
      </c>
      <c r="S8" s="16">
        <v>60.72</v>
      </c>
      <c r="T8" s="16">
        <v>4.6100000000000003</v>
      </c>
      <c r="U8" s="16">
        <v>464.42</v>
      </c>
      <c r="V8" s="16">
        <v>0.01</v>
      </c>
      <c r="W8" s="16">
        <v>8.0000000000000002E-3</v>
      </c>
      <c r="X8" s="25">
        <v>0.11</v>
      </c>
    </row>
    <row r="9" spans="1:24" ht="34.5" customHeight="1" x14ac:dyDescent="0.25">
      <c r="A9" s="222"/>
      <c r="B9" s="94"/>
      <c r="C9" s="37">
        <v>98</v>
      </c>
      <c r="D9" s="51" t="s">
        <v>12</v>
      </c>
      <c r="E9" s="70" t="s">
        <v>11</v>
      </c>
      <c r="F9" s="95">
        <v>200</v>
      </c>
      <c r="G9" s="37"/>
      <c r="H9" s="116">
        <v>0.37</v>
      </c>
      <c r="I9" s="16">
        <v>0</v>
      </c>
      <c r="J9" s="25">
        <v>14.85</v>
      </c>
      <c r="K9" s="275">
        <v>59.48</v>
      </c>
      <c r="L9" s="116">
        <v>0</v>
      </c>
      <c r="M9" s="16">
        <v>0</v>
      </c>
      <c r="N9" s="16">
        <v>0</v>
      </c>
      <c r="O9" s="16">
        <v>0</v>
      </c>
      <c r="P9" s="17">
        <v>0</v>
      </c>
      <c r="Q9" s="116">
        <v>0.21</v>
      </c>
      <c r="R9" s="16">
        <v>0</v>
      </c>
      <c r="S9" s="16">
        <v>0</v>
      </c>
      <c r="T9" s="16">
        <v>0.02</v>
      </c>
      <c r="U9" s="16">
        <v>0.2</v>
      </c>
      <c r="V9" s="16">
        <v>0</v>
      </c>
      <c r="W9" s="16">
        <v>0</v>
      </c>
      <c r="X9" s="83">
        <v>0</v>
      </c>
    </row>
    <row r="10" spans="1:24" ht="34.5" customHeight="1" x14ac:dyDescent="0.25">
      <c r="A10" s="222"/>
      <c r="B10" s="94"/>
      <c r="C10" s="151">
        <v>119</v>
      </c>
      <c r="D10" s="66" t="s">
        <v>8</v>
      </c>
      <c r="E10" s="49" t="s">
        <v>40</v>
      </c>
      <c r="F10" s="95">
        <v>20</v>
      </c>
      <c r="G10" s="37"/>
      <c r="H10" s="116">
        <v>1.52</v>
      </c>
      <c r="I10" s="16">
        <v>0.16</v>
      </c>
      <c r="J10" s="25">
        <v>9.84</v>
      </c>
      <c r="K10" s="74">
        <v>47</v>
      </c>
      <c r="L10" s="116">
        <v>0.02</v>
      </c>
      <c r="M10" s="16">
        <v>0.01</v>
      </c>
      <c r="N10" s="16">
        <v>0</v>
      </c>
      <c r="O10" s="16">
        <v>0</v>
      </c>
      <c r="P10" s="25">
        <v>0</v>
      </c>
      <c r="Q10" s="116">
        <v>4</v>
      </c>
      <c r="R10" s="16">
        <v>13</v>
      </c>
      <c r="S10" s="16">
        <v>2.8</v>
      </c>
      <c r="T10" s="16">
        <v>0.22</v>
      </c>
      <c r="U10" s="16">
        <v>18.600000000000001</v>
      </c>
      <c r="V10" s="16">
        <v>6.4000000000000005E-4</v>
      </c>
      <c r="W10" s="16">
        <v>1.1999999999999999E-3</v>
      </c>
      <c r="X10" s="25">
        <v>2.9</v>
      </c>
    </row>
    <row r="11" spans="1:24" ht="34.5" customHeight="1" x14ac:dyDescent="0.25">
      <c r="A11" s="222"/>
      <c r="B11" s="94"/>
      <c r="C11" s="51">
        <v>120</v>
      </c>
      <c r="D11" s="51" t="s">
        <v>9</v>
      </c>
      <c r="E11" s="81" t="s">
        <v>7</v>
      </c>
      <c r="F11" s="51">
        <v>20</v>
      </c>
      <c r="G11" s="170"/>
      <c r="H11" s="116">
        <v>1.32</v>
      </c>
      <c r="I11" s="16">
        <v>0.24</v>
      </c>
      <c r="J11" s="25">
        <v>8.0399999999999991</v>
      </c>
      <c r="K11" s="275">
        <v>39.6</v>
      </c>
      <c r="L11" s="116">
        <v>0.03</v>
      </c>
      <c r="M11" s="15">
        <v>0.02</v>
      </c>
      <c r="N11" s="16">
        <v>0</v>
      </c>
      <c r="O11" s="16">
        <v>0</v>
      </c>
      <c r="P11" s="25">
        <v>0</v>
      </c>
      <c r="Q11" s="116">
        <v>5.8</v>
      </c>
      <c r="R11" s="16">
        <v>30</v>
      </c>
      <c r="S11" s="16">
        <v>9.4</v>
      </c>
      <c r="T11" s="16">
        <v>0.78</v>
      </c>
      <c r="U11" s="16">
        <v>47</v>
      </c>
      <c r="V11" s="16">
        <v>8.0000000000000004E-4</v>
      </c>
      <c r="W11" s="16">
        <v>1.1000000000000001E-3</v>
      </c>
      <c r="X11" s="25">
        <v>1.2E-2</v>
      </c>
    </row>
    <row r="12" spans="1:24" ht="34.5" customHeight="1" x14ac:dyDescent="0.25">
      <c r="A12" s="222"/>
      <c r="B12" s="94"/>
      <c r="C12" s="56"/>
      <c r="D12" s="50"/>
      <c r="E12" s="224" t="s">
        <v>14</v>
      </c>
      <c r="F12" s="132">
        <f>SUM(F6:F11)</f>
        <v>920</v>
      </c>
      <c r="G12" s="69"/>
      <c r="H12" s="107">
        <f>SUM(H6:H11)</f>
        <v>39.96</v>
      </c>
      <c r="I12" s="13">
        <f>SUM(I6:I11)</f>
        <v>45.199999999999996</v>
      </c>
      <c r="J12" s="30">
        <f>SUM(J6:J11)</f>
        <v>98.259999999999991</v>
      </c>
      <c r="K12" s="137">
        <f>SUM(K6:K11)</f>
        <v>963.98</v>
      </c>
      <c r="L12" s="182">
        <f t="shared" ref="L12:R12" si="0">SUM(L6:L11)</f>
        <v>0.26</v>
      </c>
      <c r="M12" s="13">
        <f t="shared" si="0"/>
        <v>0.35000000000000003</v>
      </c>
      <c r="N12" s="13">
        <f t="shared" si="0"/>
        <v>28.05</v>
      </c>
      <c r="O12" s="13">
        <f t="shared" si="0"/>
        <v>320</v>
      </c>
      <c r="P12" s="30">
        <f>SUM(P6:P11)</f>
        <v>0.03</v>
      </c>
      <c r="Q12" s="107">
        <f t="shared" si="0"/>
        <v>106.10999999999999</v>
      </c>
      <c r="R12" s="13">
        <f t="shared" si="0"/>
        <v>480.46</v>
      </c>
      <c r="S12" s="13">
        <f>SUM(S6:S11)</f>
        <v>112.92</v>
      </c>
      <c r="T12" s="13">
        <f>SUM(T6:T11)</f>
        <v>10.43</v>
      </c>
      <c r="U12" s="13">
        <f t="shared" ref="U12:X12" si="1">SUM(U6:U11)</f>
        <v>947.48000000000013</v>
      </c>
      <c r="V12" s="13">
        <f t="shared" si="1"/>
        <v>1.9440000000000002E-2</v>
      </c>
      <c r="W12" s="13">
        <f>SUM(W6:W11)</f>
        <v>1.0750000000000001E-2</v>
      </c>
      <c r="X12" s="30">
        <f t="shared" si="1"/>
        <v>3.0579999999999998</v>
      </c>
    </row>
    <row r="13" spans="1:24" ht="34.5" customHeight="1" thickBot="1" x14ac:dyDescent="0.3">
      <c r="A13" s="223"/>
      <c r="B13" s="134"/>
      <c r="C13" s="212"/>
      <c r="D13" s="134"/>
      <c r="E13" s="72" t="s">
        <v>15</v>
      </c>
      <c r="F13" s="134"/>
      <c r="G13" s="130"/>
      <c r="H13" s="213"/>
      <c r="I13" s="214"/>
      <c r="J13" s="215"/>
      <c r="K13" s="131">
        <f>K12/27.2</f>
        <v>35.440441176470593</v>
      </c>
      <c r="L13" s="216"/>
      <c r="M13" s="216"/>
      <c r="N13" s="217"/>
      <c r="O13" s="217"/>
      <c r="P13" s="218"/>
      <c r="Q13" s="219"/>
      <c r="R13" s="217"/>
      <c r="S13" s="217"/>
      <c r="T13" s="217"/>
      <c r="U13" s="217"/>
      <c r="V13" s="217"/>
      <c r="W13" s="217"/>
      <c r="X13" s="218"/>
    </row>
    <row r="14" spans="1:24" x14ac:dyDescent="0.25">
      <c r="A14" s="2"/>
      <c r="B14" s="2"/>
      <c r="C14" s="4"/>
      <c r="D14" s="2"/>
      <c r="E14" s="2"/>
      <c r="F14" s="2"/>
      <c r="G14" s="9"/>
      <c r="H14" s="10"/>
      <c r="I14" s="9"/>
      <c r="J14" s="2"/>
      <c r="K14" s="12"/>
      <c r="L14" s="2"/>
      <c r="M14" s="2"/>
      <c r="N14" s="2"/>
    </row>
  </sheetData>
  <mergeCells count="11">
    <mergeCell ref="L4:P4"/>
    <mergeCell ref="Q4:X4"/>
    <mergeCell ref="C4:C5"/>
    <mergeCell ref="K4:K5"/>
    <mergeCell ref="A4:A5"/>
    <mergeCell ref="B4:B5"/>
    <mergeCell ref="D4:D5"/>
    <mergeCell ref="E4:E5"/>
    <mergeCell ref="F4:F5"/>
    <mergeCell ref="G4:G5"/>
    <mergeCell ref="H4:J4"/>
  </mergeCells>
  <pageMargins left="0.25" right="0.25" top="0.75" bottom="0.75" header="0.3" footer="0.3"/>
  <pageSetup paperSize="9" scale="3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5"/>
  <sheetViews>
    <sheetView zoomScale="90" zoomScaleNormal="90" workbookViewId="0">
      <selection activeCell="A2" sqref="A2"/>
    </sheetView>
  </sheetViews>
  <sheetFormatPr defaultRowHeight="15" x14ac:dyDescent="0.25"/>
  <cols>
    <col min="1" max="1" width="21.5703125" customWidth="1"/>
    <col min="2" max="2" width="17.42578125" style="5" customWidth="1"/>
    <col min="3" max="3" width="19.7109375" style="5" customWidth="1"/>
    <col min="4" max="4" width="26.85546875" customWidth="1"/>
    <col min="5" max="5" width="54.28515625" customWidth="1"/>
    <col min="6" max="6" width="16.28515625" customWidth="1"/>
    <col min="7" max="7" width="10.85546875" customWidth="1"/>
    <col min="8" max="8" width="13.85546875" customWidth="1"/>
    <col min="9" max="9" width="13.42578125" customWidth="1"/>
    <col min="10" max="10" width="17.42578125" customWidth="1"/>
    <col min="11" max="11" width="24.5703125" customWidth="1"/>
    <col min="12" max="12" width="11.28515625" customWidth="1"/>
    <col min="15" max="15" width="12" customWidth="1"/>
    <col min="16" max="16" width="9.140625" customWidth="1"/>
    <col min="22" max="22" width="15.5703125" customWidth="1"/>
    <col min="23" max="23" width="11.140625" bestFit="1" customWidth="1"/>
  </cols>
  <sheetData>
    <row r="2" spans="1:24" ht="23.25" x14ac:dyDescent="0.35">
      <c r="A2" s="206" t="s">
        <v>133</v>
      </c>
      <c r="B2" s="207"/>
      <c r="D2" s="206" t="s">
        <v>2</v>
      </c>
      <c r="E2" s="208" t="s">
        <v>1</v>
      </c>
      <c r="F2" s="207">
        <v>10</v>
      </c>
      <c r="G2" s="41"/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4" customFormat="1" ht="21.75" customHeight="1" thickBot="1" x14ac:dyDescent="0.3">
      <c r="A4" s="504" t="s">
        <v>0</v>
      </c>
      <c r="B4" s="506"/>
      <c r="C4" s="508" t="s">
        <v>83</v>
      </c>
      <c r="D4" s="509" t="s">
        <v>31</v>
      </c>
      <c r="E4" s="511" t="s">
        <v>30</v>
      </c>
      <c r="F4" s="502" t="s">
        <v>19</v>
      </c>
      <c r="G4" s="489" t="s">
        <v>29</v>
      </c>
      <c r="H4" s="491" t="s">
        <v>16</v>
      </c>
      <c r="I4" s="492"/>
      <c r="J4" s="493"/>
      <c r="K4" s="494" t="s">
        <v>84</v>
      </c>
      <c r="L4" s="496" t="s">
        <v>17</v>
      </c>
      <c r="M4" s="497"/>
      <c r="N4" s="498"/>
      <c r="O4" s="498"/>
      <c r="P4" s="499"/>
      <c r="Q4" s="491" t="s">
        <v>18</v>
      </c>
      <c r="R4" s="500"/>
      <c r="S4" s="500"/>
      <c r="T4" s="500"/>
      <c r="U4" s="500"/>
      <c r="V4" s="500"/>
      <c r="W4" s="500"/>
      <c r="X4" s="501"/>
    </row>
    <row r="5" spans="1:24" s="14" customFormat="1" ht="36" customHeight="1" thickBot="1" x14ac:dyDescent="0.3">
      <c r="A5" s="505"/>
      <c r="B5" s="507"/>
      <c r="C5" s="505"/>
      <c r="D5" s="510"/>
      <c r="E5" s="512"/>
      <c r="F5" s="503"/>
      <c r="G5" s="490"/>
      <c r="H5" s="354" t="s">
        <v>20</v>
      </c>
      <c r="I5" s="327" t="s">
        <v>21</v>
      </c>
      <c r="J5" s="355" t="s">
        <v>22</v>
      </c>
      <c r="K5" s="495"/>
      <c r="L5" s="380" t="s">
        <v>23</v>
      </c>
      <c r="M5" s="380" t="s">
        <v>60</v>
      </c>
      <c r="N5" s="380" t="s">
        <v>24</v>
      </c>
      <c r="O5" s="383" t="s">
        <v>61</v>
      </c>
      <c r="P5" s="380" t="s">
        <v>62</v>
      </c>
      <c r="Q5" s="380" t="s">
        <v>25</v>
      </c>
      <c r="R5" s="380" t="s">
        <v>26</v>
      </c>
      <c r="S5" s="380" t="s">
        <v>27</v>
      </c>
      <c r="T5" s="380" t="s">
        <v>28</v>
      </c>
      <c r="U5" s="380" t="s">
        <v>63</v>
      </c>
      <c r="V5" s="380" t="s">
        <v>64</v>
      </c>
      <c r="W5" s="380" t="s">
        <v>65</v>
      </c>
      <c r="X5" s="250" t="s">
        <v>66</v>
      </c>
    </row>
    <row r="6" spans="1:24" s="14" customFormat="1" ht="39" customHeight="1" x14ac:dyDescent="0.25">
      <c r="A6" s="239" t="s">
        <v>3</v>
      </c>
      <c r="B6" s="190"/>
      <c r="C6" s="91">
        <v>9</v>
      </c>
      <c r="D6" s="164" t="s">
        <v>13</v>
      </c>
      <c r="E6" s="396" t="s">
        <v>96</v>
      </c>
      <c r="F6" s="59">
        <v>100</v>
      </c>
      <c r="G6" s="225"/>
      <c r="H6" s="135">
        <v>2.16</v>
      </c>
      <c r="I6" s="26">
        <v>7.11</v>
      </c>
      <c r="J6" s="27">
        <v>11.61</v>
      </c>
      <c r="K6" s="268">
        <v>121.24</v>
      </c>
      <c r="L6" s="135">
        <v>0.04</v>
      </c>
      <c r="M6" s="26">
        <v>0.05</v>
      </c>
      <c r="N6" s="26">
        <v>7.46</v>
      </c>
      <c r="O6" s="26">
        <v>50</v>
      </c>
      <c r="P6" s="27">
        <v>0</v>
      </c>
      <c r="Q6" s="263">
        <v>29.26</v>
      </c>
      <c r="R6" s="26">
        <v>45.16</v>
      </c>
      <c r="S6" s="26">
        <v>23.95</v>
      </c>
      <c r="T6" s="26">
        <v>1.33</v>
      </c>
      <c r="U6" s="26">
        <v>342.58</v>
      </c>
      <c r="V6" s="26">
        <v>5.0000000000000001E-3</v>
      </c>
      <c r="W6" s="26">
        <v>1E-3</v>
      </c>
      <c r="X6" s="27">
        <v>0.01</v>
      </c>
    </row>
    <row r="7" spans="1:24" s="14" customFormat="1" ht="39" customHeight="1" x14ac:dyDescent="0.25">
      <c r="A7" s="58"/>
      <c r="B7" s="42"/>
      <c r="C7" s="51">
        <v>34</v>
      </c>
      <c r="D7" s="37" t="s">
        <v>5</v>
      </c>
      <c r="E7" s="63" t="s">
        <v>47</v>
      </c>
      <c r="F7" s="95">
        <v>250</v>
      </c>
      <c r="G7" s="37"/>
      <c r="H7" s="103">
        <v>11.49</v>
      </c>
      <c r="I7" s="32">
        <v>7.05</v>
      </c>
      <c r="J7" s="83">
        <v>17.04</v>
      </c>
      <c r="K7" s="151">
        <v>176.48</v>
      </c>
      <c r="L7" s="103">
        <v>0.21</v>
      </c>
      <c r="M7" s="32">
        <v>0.1</v>
      </c>
      <c r="N7" s="32">
        <v>3.41</v>
      </c>
      <c r="O7" s="32">
        <v>140</v>
      </c>
      <c r="P7" s="83">
        <v>0</v>
      </c>
      <c r="Q7" s="84">
        <v>30.49</v>
      </c>
      <c r="R7" s="32">
        <v>36.299999999999997</v>
      </c>
      <c r="S7" s="32">
        <v>2.6</v>
      </c>
      <c r="T7" s="32">
        <v>424.4</v>
      </c>
      <c r="U7" s="32">
        <v>5.3E-3</v>
      </c>
      <c r="V7" s="32">
        <v>2.8E-3</v>
      </c>
      <c r="W7" s="32">
        <v>0.04</v>
      </c>
      <c r="X7" s="83">
        <v>0.03</v>
      </c>
    </row>
    <row r="8" spans="1:24" s="14" customFormat="1" ht="39" customHeight="1" x14ac:dyDescent="0.25">
      <c r="A8" s="199"/>
      <c r="B8" s="42"/>
      <c r="C8" s="51">
        <v>337</v>
      </c>
      <c r="D8" s="37" t="s">
        <v>43</v>
      </c>
      <c r="E8" s="397" t="s">
        <v>102</v>
      </c>
      <c r="F8" s="51">
        <v>100</v>
      </c>
      <c r="G8" s="37"/>
      <c r="H8" s="116">
        <v>23.32</v>
      </c>
      <c r="I8" s="16">
        <v>22.71</v>
      </c>
      <c r="J8" s="25">
        <v>5.13</v>
      </c>
      <c r="K8" s="115">
        <v>321.82</v>
      </c>
      <c r="L8" s="116">
        <v>0.08</v>
      </c>
      <c r="M8" s="16">
        <v>0.21</v>
      </c>
      <c r="N8" s="16">
        <v>0.84</v>
      </c>
      <c r="O8" s="16">
        <v>80</v>
      </c>
      <c r="P8" s="25">
        <v>0.5</v>
      </c>
      <c r="Q8" s="15">
        <v>196.1</v>
      </c>
      <c r="R8" s="16">
        <v>255.6</v>
      </c>
      <c r="S8" s="16">
        <v>26.77</v>
      </c>
      <c r="T8" s="16">
        <v>2.14</v>
      </c>
      <c r="U8" s="16">
        <v>224.77</v>
      </c>
      <c r="V8" s="16">
        <v>4.0000000000000001E-3</v>
      </c>
      <c r="W8" s="16">
        <v>3.0000000000000001E-3</v>
      </c>
      <c r="X8" s="25">
        <v>0.11</v>
      </c>
    </row>
    <row r="9" spans="1:24" s="14" customFormat="1" ht="39" customHeight="1" x14ac:dyDescent="0.25">
      <c r="A9" s="199"/>
      <c r="B9" s="42"/>
      <c r="C9" s="51">
        <v>54</v>
      </c>
      <c r="D9" s="37" t="s">
        <v>36</v>
      </c>
      <c r="E9" s="397" t="s">
        <v>32</v>
      </c>
      <c r="F9" s="51">
        <v>180</v>
      </c>
      <c r="G9" s="37"/>
      <c r="H9" s="116">
        <v>8.7100000000000009</v>
      </c>
      <c r="I9" s="16">
        <v>5.95</v>
      </c>
      <c r="J9" s="25">
        <v>38.11</v>
      </c>
      <c r="K9" s="115">
        <v>238.6</v>
      </c>
      <c r="L9" s="116">
        <v>0.23</v>
      </c>
      <c r="M9" s="16">
        <v>0.12</v>
      </c>
      <c r="N9" s="16">
        <v>0</v>
      </c>
      <c r="O9" s="16">
        <v>20</v>
      </c>
      <c r="P9" s="25">
        <v>0.08</v>
      </c>
      <c r="Q9" s="15">
        <v>17.46</v>
      </c>
      <c r="R9" s="16">
        <v>250.65</v>
      </c>
      <c r="S9" s="16">
        <v>167.99</v>
      </c>
      <c r="T9" s="16">
        <v>5.61</v>
      </c>
      <c r="U9" s="16">
        <v>228.17</v>
      </c>
      <c r="V9" s="16">
        <v>2E-3</v>
      </c>
      <c r="W9" s="16">
        <v>4.0000000000000001E-3</v>
      </c>
      <c r="X9" s="25">
        <v>1.6E-2</v>
      </c>
    </row>
    <row r="10" spans="1:24" s="14" customFormat="1" ht="39" customHeight="1" x14ac:dyDescent="0.25">
      <c r="A10" s="199"/>
      <c r="B10" s="42"/>
      <c r="C10" s="51">
        <v>98</v>
      </c>
      <c r="D10" s="37" t="s">
        <v>12</v>
      </c>
      <c r="E10" s="63" t="s">
        <v>11</v>
      </c>
      <c r="F10" s="95">
        <v>200</v>
      </c>
      <c r="G10" s="37"/>
      <c r="H10" s="116">
        <v>0.37</v>
      </c>
      <c r="I10" s="16">
        <v>0</v>
      </c>
      <c r="J10" s="25">
        <v>14.85</v>
      </c>
      <c r="K10" s="165">
        <v>59.48</v>
      </c>
      <c r="L10" s="116">
        <v>0</v>
      </c>
      <c r="M10" s="16">
        <v>0</v>
      </c>
      <c r="N10" s="16">
        <v>0</v>
      </c>
      <c r="O10" s="16">
        <v>0</v>
      </c>
      <c r="P10" s="25">
        <v>0</v>
      </c>
      <c r="Q10" s="15">
        <v>0.21</v>
      </c>
      <c r="R10" s="16">
        <v>0</v>
      </c>
      <c r="S10" s="16">
        <v>0</v>
      </c>
      <c r="T10" s="16">
        <v>0.02</v>
      </c>
      <c r="U10" s="16">
        <v>0.2</v>
      </c>
      <c r="V10" s="16">
        <v>0</v>
      </c>
      <c r="W10" s="16">
        <v>0</v>
      </c>
      <c r="X10" s="83">
        <v>0</v>
      </c>
    </row>
    <row r="11" spans="1:24" s="14" customFormat="1" ht="39" customHeight="1" x14ac:dyDescent="0.25">
      <c r="A11" s="199"/>
      <c r="B11" s="42"/>
      <c r="C11" s="85">
        <v>119</v>
      </c>
      <c r="D11" s="37" t="s">
        <v>8</v>
      </c>
      <c r="E11" s="80" t="s">
        <v>40</v>
      </c>
      <c r="F11" s="51">
        <v>20</v>
      </c>
      <c r="G11" s="37"/>
      <c r="H11" s="116">
        <v>1.52</v>
      </c>
      <c r="I11" s="16">
        <v>0.16</v>
      </c>
      <c r="J11" s="25">
        <v>9.84</v>
      </c>
      <c r="K11" s="74">
        <v>47</v>
      </c>
      <c r="L11" s="116">
        <v>0.02</v>
      </c>
      <c r="M11" s="16">
        <v>0.01</v>
      </c>
      <c r="N11" s="16">
        <v>0</v>
      </c>
      <c r="O11" s="16">
        <v>0</v>
      </c>
      <c r="P11" s="25">
        <v>0</v>
      </c>
      <c r="Q11" s="116">
        <v>4</v>
      </c>
      <c r="R11" s="16">
        <v>13</v>
      </c>
      <c r="S11" s="16">
        <v>2.8</v>
      </c>
      <c r="T11" s="16">
        <v>0.22</v>
      </c>
      <c r="U11" s="16">
        <v>18.600000000000001</v>
      </c>
      <c r="V11" s="16">
        <v>6.4000000000000005E-4</v>
      </c>
      <c r="W11" s="16">
        <v>1.1999999999999999E-3</v>
      </c>
      <c r="X11" s="25">
        <v>2.9</v>
      </c>
    </row>
    <row r="12" spans="1:24" s="14" customFormat="1" ht="39" customHeight="1" x14ac:dyDescent="0.25">
      <c r="A12" s="199"/>
      <c r="B12" s="42"/>
      <c r="C12" s="51">
        <v>120</v>
      </c>
      <c r="D12" s="37" t="s">
        <v>9</v>
      </c>
      <c r="E12" s="49" t="s">
        <v>7</v>
      </c>
      <c r="F12" s="51">
        <v>20</v>
      </c>
      <c r="G12" s="170"/>
      <c r="H12" s="116">
        <v>1.32</v>
      </c>
      <c r="I12" s="16">
        <v>0.24</v>
      </c>
      <c r="J12" s="25">
        <v>8.0399999999999991</v>
      </c>
      <c r="K12" s="165">
        <v>39.6</v>
      </c>
      <c r="L12" s="116">
        <v>0.03</v>
      </c>
      <c r="M12" s="16">
        <v>0.02</v>
      </c>
      <c r="N12" s="16">
        <v>0</v>
      </c>
      <c r="O12" s="16">
        <v>0</v>
      </c>
      <c r="P12" s="25">
        <v>0</v>
      </c>
      <c r="Q12" s="116">
        <v>5.8</v>
      </c>
      <c r="R12" s="16">
        <v>30</v>
      </c>
      <c r="S12" s="16">
        <v>9.4</v>
      </c>
      <c r="T12" s="16">
        <v>0.78</v>
      </c>
      <c r="U12" s="16">
        <v>47</v>
      </c>
      <c r="V12" s="16">
        <v>8.0000000000000004E-4</v>
      </c>
      <c r="W12" s="16">
        <v>1.1000000000000001E-3</v>
      </c>
      <c r="X12" s="25">
        <v>1.2E-2</v>
      </c>
    </row>
    <row r="13" spans="1:24" s="14" customFormat="1" ht="39" customHeight="1" x14ac:dyDescent="0.25">
      <c r="A13" s="199"/>
      <c r="B13" s="42"/>
      <c r="C13" s="144"/>
      <c r="D13" s="153"/>
      <c r="E13" s="61" t="s">
        <v>14</v>
      </c>
      <c r="F13" s="111">
        <f>SUM(F6:F12)</f>
        <v>870</v>
      </c>
      <c r="G13" s="150"/>
      <c r="H13" s="162">
        <f t="shared" ref="H13:X13" si="0">SUM(H6:H12)</f>
        <v>48.89</v>
      </c>
      <c r="I13" s="31">
        <f t="shared" si="0"/>
        <v>43.220000000000006</v>
      </c>
      <c r="J13" s="112">
        <f t="shared" si="0"/>
        <v>104.62</v>
      </c>
      <c r="K13" s="167">
        <f>SUM(K6:K12)</f>
        <v>1004.22</v>
      </c>
      <c r="L13" s="162">
        <f t="shared" si="0"/>
        <v>0.6100000000000001</v>
      </c>
      <c r="M13" s="31">
        <f t="shared" si="0"/>
        <v>0.51</v>
      </c>
      <c r="N13" s="31">
        <f t="shared" si="0"/>
        <v>11.71</v>
      </c>
      <c r="O13" s="31">
        <f t="shared" si="0"/>
        <v>290</v>
      </c>
      <c r="P13" s="112">
        <f t="shared" si="0"/>
        <v>0.57999999999999996</v>
      </c>
      <c r="Q13" s="159">
        <f t="shared" si="0"/>
        <v>283.32</v>
      </c>
      <c r="R13" s="31">
        <f t="shared" si="0"/>
        <v>630.71</v>
      </c>
      <c r="S13" s="31">
        <f t="shared" si="0"/>
        <v>233.51000000000002</v>
      </c>
      <c r="T13" s="31">
        <f t="shared" si="0"/>
        <v>434.49999999999994</v>
      </c>
      <c r="U13" s="31">
        <f t="shared" si="0"/>
        <v>861.32529999999997</v>
      </c>
      <c r="V13" s="31">
        <f t="shared" si="0"/>
        <v>1.524E-2</v>
      </c>
      <c r="W13" s="31">
        <f t="shared" si="0"/>
        <v>5.0299999999999997E-2</v>
      </c>
      <c r="X13" s="112">
        <f t="shared" si="0"/>
        <v>3.0779999999999998</v>
      </c>
    </row>
    <row r="14" spans="1:24" s="14" customFormat="1" ht="39" customHeight="1" thickBot="1" x14ac:dyDescent="0.3">
      <c r="A14" s="240"/>
      <c r="B14" s="43"/>
      <c r="C14" s="55"/>
      <c r="D14" s="106"/>
      <c r="E14" s="62" t="s">
        <v>15</v>
      </c>
      <c r="F14" s="344"/>
      <c r="G14" s="345"/>
      <c r="H14" s="147"/>
      <c r="I14" s="148"/>
      <c r="J14" s="149"/>
      <c r="K14" s="372">
        <f>K13/27.2</f>
        <v>36.919852941176472</v>
      </c>
      <c r="L14" s="147"/>
      <c r="M14" s="148"/>
      <c r="N14" s="148"/>
      <c r="O14" s="148"/>
      <c r="P14" s="149"/>
      <c r="Q14" s="169"/>
      <c r="R14" s="148"/>
      <c r="S14" s="148"/>
      <c r="T14" s="148"/>
      <c r="U14" s="148"/>
      <c r="V14" s="148"/>
      <c r="W14" s="148"/>
      <c r="X14" s="149"/>
    </row>
    <row r="15" spans="1:24" x14ac:dyDescent="0.25">
      <c r="A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ht="18.75" x14ac:dyDescent="0.25">
      <c r="D16" s="11"/>
      <c r="E16" s="18"/>
      <c r="F16" s="19"/>
      <c r="G16" s="11"/>
      <c r="H16" s="11"/>
      <c r="I16" s="11"/>
      <c r="J16" s="11"/>
    </row>
    <row r="17" spans="1:10" ht="15.75" x14ac:dyDescent="0.25">
      <c r="A17" s="538"/>
      <c r="B17" s="539"/>
      <c r="C17" s="540"/>
      <c r="D17" s="540"/>
    </row>
    <row r="18" spans="1:10" ht="15.75" x14ac:dyDescent="0.25">
      <c r="A18" s="538"/>
      <c r="B18" s="539"/>
      <c r="C18" s="540"/>
      <c r="D18" s="540"/>
    </row>
    <row r="20" spans="1:10" x14ac:dyDescent="0.25">
      <c r="D20" s="11"/>
      <c r="E20" s="11"/>
      <c r="F20" s="11"/>
      <c r="G20" s="11"/>
      <c r="H20" s="11"/>
      <c r="I20" s="11"/>
      <c r="J20" s="11"/>
    </row>
    <row r="21" spans="1:10" x14ac:dyDescent="0.25">
      <c r="D21" s="11"/>
      <c r="E21" s="11"/>
      <c r="F21" s="11"/>
      <c r="G21" s="11"/>
      <c r="H21" s="11"/>
      <c r="I21" s="11"/>
      <c r="J21" s="11"/>
    </row>
    <row r="22" spans="1:10" x14ac:dyDescent="0.25">
      <c r="D22" s="11"/>
      <c r="E22" s="11"/>
      <c r="F22" s="11"/>
      <c r="G22" s="11"/>
      <c r="H22" s="11"/>
      <c r="I22" s="11"/>
      <c r="J22" s="11"/>
    </row>
    <row r="23" spans="1:10" x14ac:dyDescent="0.25">
      <c r="D23" s="11"/>
      <c r="E23" s="11"/>
      <c r="F23" s="11"/>
      <c r="G23" s="11"/>
      <c r="H23" s="11"/>
      <c r="I23" s="11"/>
      <c r="J23" s="11"/>
    </row>
    <row r="24" spans="1:10" x14ac:dyDescent="0.25">
      <c r="D24" s="11"/>
      <c r="E24" s="11"/>
      <c r="F24" s="11"/>
      <c r="G24" s="11"/>
      <c r="H24" s="11"/>
      <c r="I24" s="11"/>
      <c r="J24" s="11"/>
    </row>
    <row r="25" spans="1:10" x14ac:dyDescent="0.25">
      <c r="D25" s="11"/>
      <c r="E25" s="11"/>
      <c r="F25" s="11"/>
      <c r="G25" s="11"/>
      <c r="H25" s="11"/>
      <c r="I25" s="11"/>
      <c r="J25" s="11"/>
    </row>
  </sheetData>
  <mergeCells count="11">
    <mergeCell ref="L4:P4"/>
    <mergeCell ref="Q4:X4"/>
    <mergeCell ref="C4:C5"/>
    <mergeCell ref="K4:K5"/>
    <mergeCell ref="A4:A5"/>
    <mergeCell ref="B4:B5"/>
    <mergeCell ref="D4:D5"/>
    <mergeCell ref="E4:E5"/>
    <mergeCell ref="F4:F5"/>
    <mergeCell ref="G4:G5"/>
    <mergeCell ref="H4:J4"/>
  </mergeCells>
  <pageMargins left="0.7" right="0.7" top="0.75" bottom="0.75" header="0.3" footer="0.3"/>
  <pageSetup paperSize="9" scale="36" orientation="landscape" r:id="rId1"/>
  <colBreaks count="1" manualBreakCount="1">
    <brk id="25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2"/>
  <sheetViews>
    <sheetView zoomScale="90" zoomScaleNormal="90" workbookViewId="0">
      <selection activeCell="A2" sqref="A2"/>
    </sheetView>
  </sheetViews>
  <sheetFormatPr defaultRowHeight="15" x14ac:dyDescent="0.25"/>
  <cols>
    <col min="1" max="1" width="19.5703125" customWidth="1"/>
    <col min="2" max="2" width="18.5703125" style="5" customWidth="1"/>
    <col min="3" max="3" width="19.855468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6.7109375" customWidth="1"/>
    <col min="11" max="11" width="23.140625" customWidth="1"/>
    <col min="12" max="12" width="11.28515625" customWidth="1"/>
    <col min="15" max="15" width="11.5703125" customWidth="1"/>
    <col min="16" max="16" width="9.140625" customWidth="1"/>
    <col min="21" max="21" width="9.140625" customWidth="1"/>
    <col min="22" max="22" width="13.42578125" customWidth="1"/>
    <col min="23" max="23" width="12.42578125" customWidth="1"/>
  </cols>
  <sheetData>
    <row r="2" spans="1:24" ht="23.25" x14ac:dyDescent="0.35">
      <c r="A2" s="206" t="s">
        <v>133</v>
      </c>
      <c r="B2" s="206"/>
      <c r="C2" s="207"/>
      <c r="D2" s="206" t="s">
        <v>2</v>
      </c>
      <c r="E2" s="206"/>
      <c r="F2" s="208" t="s">
        <v>1</v>
      </c>
      <c r="G2" s="207">
        <v>11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4" customFormat="1" ht="21.75" customHeight="1" thickBot="1" x14ac:dyDescent="0.3">
      <c r="A4" s="467" t="s">
        <v>0</v>
      </c>
      <c r="B4" s="515"/>
      <c r="C4" s="460" t="s">
        <v>83</v>
      </c>
      <c r="D4" s="467" t="s">
        <v>31</v>
      </c>
      <c r="E4" s="487" t="s">
        <v>30</v>
      </c>
      <c r="F4" s="487" t="s">
        <v>19</v>
      </c>
      <c r="G4" s="487" t="s">
        <v>29</v>
      </c>
      <c r="H4" s="472" t="s">
        <v>16</v>
      </c>
      <c r="I4" s="473"/>
      <c r="J4" s="474"/>
      <c r="K4" s="460" t="s">
        <v>84</v>
      </c>
      <c r="L4" s="453" t="s">
        <v>17</v>
      </c>
      <c r="M4" s="454"/>
      <c r="N4" s="465"/>
      <c r="O4" s="465"/>
      <c r="P4" s="466"/>
      <c r="Q4" s="457" t="s">
        <v>18</v>
      </c>
      <c r="R4" s="458"/>
      <c r="S4" s="458"/>
      <c r="T4" s="458"/>
      <c r="U4" s="458"/>
      <c r="V4" s="458"/>
      <c r="W4" s="458"/>
      <c r="X4" s="459"/>
    </row>
    <row r="5" spans="1:24" s="14" customFormat="1" ht="48.75" customHeight="1" thickBot="1" x14ac:dyDescent="0.3">
      <c r="A5" s="468"/>
      <c r="B5" s="486"/>
      <c r="C5" s="475"/>
      <c r="D5" s="468"/>
      <c r="E5" s="468"/>
      <c r="F5" s="468"/>
      <c r="G5" s="468"/>
      <c r="H5" s="385" t="s">
        <v>20</v>
      </c>
      <c r="I5" s="173" t="s">
        <v>21</v>
      </c>
      <c r="J5" s="386" t="s">
        <v>22</v>
      </c>
      <c r="K5" s="475"/>
      <c r="L5" s="185" t="s">
        <v>23</v>
      </c>
      <c r="M5" s="185" t="s">
        <v>60</v>
      </c>
      <c r="N5" s="185" t="s">
        <v>24</v>
      </c>
      <c r="O5" s="186" t="s">
        <v>61</v>
      </c>
      <c r="P5" s="185" t="s">
        <v>62</v>
      </c>
      <c r="Q5" s="323" t="s">
        <v>25</v>
      </c>
      <c r="R5" s="323" t="s">
        <v>26</v>
      </c>
      <c r="S5" s="323" t="s">
        <v>27</v>
      </c>
      <c r="T5" s="323" t="s">
        <v>28</v>
      </c>
      <c r="U5" s="323" t="s">
        <v>63</v>
      </c>
      <c r="V5" s="323" t="s">
        <v>64</v>
      </c>
      <c r="W5" s="323" t="s">
        <v>65</v>
      </c>
      <c r="X5" s="173" t="s">
        <v>66</v>
      </c>
    </row>
    <row r="6" spans="1:24" s="14" customFormat="1" ht="39" customHeight="1" x14ac:dyDescent="0.25">
      <c r="A6" s="236" t="s">
        <v>3</v>
      </c>
      <c r="B6" s="190"/>
      <c r="C6" s="158">
        <v>24</v>
      </c>
      <c r="D6" s="158" t="s">
        <v>13</v>
      </c>
      <c r="E6" s="267" t="s">
        <v>59</v>
      </c>
      <c r="F6" s="287">
        <v>150</v>
      </c>
      <c r="G6" s="59"/>
      <c r="H6" s="177">
        <v>0.6</v>
      </c>
      <c r="I6" s="178">
        <v>0.6</v>
      </c>
      <c r="J6" s="179">
        <v>14.7</v>
      </c>
      <c r="K6" s="271">
        <v>70.5</v>
      </c>
      <c r="L6" s="176">
        <v>0.05</v>
      </c>
      <c r="M6" s="178">
        <v>0.03</v>
      </c>
      <c r="N6" s="178">
        <v>15</v>
      </c>
      <c r="O6" s="178">
        <v>0</v>
      </c>
      <c r="P6" s="179">
        <v>0</v>
      </c>
      <c r="Q6" s="135">
        <v>24</v>
      </c>
      <c r="R6" s="26">
        <v>16.5</v>
      </c>
      <c r="S6" s="26">
        <v>13.5</v>
      </c>
      <c r="T6" s="26">
        <v>3.3</v>
      </c>
      <c r="U6" s="26">
        <v>417</v>
      </c>
      <c r="V6" s="26">
        <v>3.0000000000000001E-3</v>
      </c>
      <c r="W6" s="26">
        <v>4.4999999999999999E-4</v>
      </c>
      <c r="X6" s="27">
        <v>0.01</v>
      </c>
    </row>
    <row r="7" spans="1:24" s="24" customFormat="1" ht="39" customHeight="1" x14ac:dyDescent="0.25">
      <c r="A7" s="58"/>
      <c r="B7" s="161"/>
      <c r="C7" s="37">
        <v>31</v>
      </c>
      <c r="D7" s="51" t="s">
        <v>56</v>
      </c>
      <c r="E7" s="70" t="s">
        <v>48</v>
      </c>
      <c r="F7" s="257">
        <v>250</v>
      </c>
      <c r="G7" s="51"/>
      <c r="H7" s="84">
        <v>7.19</v>
      </c>
      <c r="I7" s="32">
        <v>10.98</v>
      </c>
      <c r="J7" s="33">
        <v>10.93</v>
      </c>
      <c r="K7" s="85">
        <v>172.55</v>
      </c>
      <c r="L7" s="103">
        <v>0.05</v>
      </c>
      <c r="M7" s="32">
        <v>0.09</v>
      </c>
      <c r="N7" s="32">
        <v>6.57</v>
      </c>
      <c r="O7" s="32">
        <v>160</v>
      </c>
      <c r="P7" s="33">
        <v>0.09</v>
      </c>
      <c r="Q7" s="103">
        <v>42.27</v>
      </c>
      <c r="R7" s="32">
        <v>96.84</v>
      </c>
      <c r="S7" s="32">
        <v>25.36</v>
      </c>
      <c r="T7" s="32">
        <v>1.61</v>
      </c>
      <c r="U7" s="32">
        <v>344.36</v>
      </c>
      <c r="V7" s="32">
        <v>7.0000000000000001E-3</v>
      </c>
      <c r="W7" s="32">
        <v>5.0000000000000001E-4</v>
      </c>
      <c r="X7" s="83">
        <v>0.04</v>
      </c>
    </row>
    <row r="8" spans="1:24" s="24" customFormat="1" ht="39" customHeight="1" x14ac:dyDescent="0.25">
      <c r="A8" s="199"/>
      <c r="B8" s="51"/>
      <c r="C8" s="57">
        <v>277</v>
      </c>
      <c r="D8" s="57" t="s">
        <v>6</v>
      </c>
      <c r="E8" s="70" t="s">
        <v>77</v>
      </c>
      <c r="F8" s="257">
        <v>100</v>
      </c>
      <c r="G8" s="51"/>
      <c r="H8" s="15">
        <v>12.77</v>
      </c>
      <c r="I8" s="16">
        <v>7.53</v>
      </c>
      <c r="J8" s="17">
        <v>6.59</v>
      </c>
      <c r="K8" s="74">
        <v>145.47</v>
      </c>
      <c r="L8" s="116">
        <v>0.09</v>
      </c>
      <c r="M8" s="16">
        <v>0.15</v>
      </c>
      <c r="N8" s="16">
        <v>2.35</v>
      </c>
      <c r="O8" s="16">
        <v>190</v>
      </c>
      <c r="P8" s="17">
        <v>0.46</v>
      </c>
      <c r="Q8" s="116">
        <v>59.24</v>
      </c>
      <c r="R8" s="16">
        <v>178.65</v>
      </c>
      <c r="S8" s="15">
        <v>44.7</v>
      </c>
      <c r="T8" s="16">
        <v>1.26</v>
      </c>
      <c r="U8" s="16">
        <v>349.72</v>
      </c>
      <c r="V8" s="16">
        <v>8.5999999999999993E-2</v>
      </c>
      <c r="W8" s="16">
        <v>1.2999999999999999E-2</v>
      </c>
      <c r="X8" s="25">
        <v>0.4</v>
      </c>
    </row>
    <row r="9" spans="1:24" s="24" customFormat="1" ht="39" customHeight="1" x14ac:dyDescent="0.25">
      <c r="A9" s="199"/>
      <c r="B9" s="51"/>
      <c r="C9" s="37">
        <v>50</v>
      </c>
      <c r="D9" s="51" t="s">
        <v>44</v>
      </c>
      <c r="E9" s="122" t="s">
        <v>69</v>
      </c>
      <c r="F9" s="257">
        <v>180</v>
      </c>
      <c r="G9" s="51"/>
      <c r="H9" s="15">
        <v>3.94</v>
      </c>
      <c r="I9" s="16">
        <v>9.3699999999999992</v>
      </c>
      <c r="J9" s="17">
        <v>25.88</v>
      </c>
      <c r="K9" s="74">
        <v>204.26</v>
      </c>
      <c r="L9" s="116">
        <v>0.15</v>
      </c>
      <c r="M9" s="16">
        <v>0.14000000000000001</v>
      </c>
      <c r="N9" s="16">
        <v>13.39</v>
      </c>
      <c r="O9" s="16">
        <v>60</v>
      </c>
      <c r="P9" s="17">
        <v>0.18</v>
      </c>
      <c r="Q9" s="116">
        <v>47.81</v>
      </c>
      <c r="R9" s="16">
        <v>108.62</v>
      </c>
      <c r="S9" s="15">
        <v>36.590000000000003</v>
      </c>
      <c r="T9" s="16">
        <v>1.35</v>
      </c>
      <c r="U9" s="16">
        <v>816.43</v>
      </c>
      <c r="V9" s="16">
        <v>9.4000000000000004E-3</v>
      </c>
      <c r="W9" s="16">
        <v>1E-3</v>
      </c>
      <c r="X9" s="25">
        <v>0.05</v>
      </c>
    </row>
    <row r="10" spans="1:24" s="14" customFormat="1" ht="39" customHeight="1" x14ac:dyDescent="0.25">
      <c r="A10" s="237"/>
      <c r="B10" s="42"/>
      <c r="C10" s="51">
        <v>114</v>
      </c>
      <c r="D10" s="37" t="s">
        <v>33</v>
      </c>
      <c r="E10" s="63" t="s">
        <v>37</v>
      </c>
      <c r="F10" s="204">
        <v>200</v>
      </c>
      <c r="G10" s="51"/>
      <c r="H10" s="15">
        <v>0</v>
      </c>
      <c r="I10" s="16">
        <v>0</v>
      </c>
      <c r="J10" s="17">
        <v>7.27</v>
      </c>
      <c r="K10" s="74">
        <v>28.73</v>
      </c>
      <c r="L10" s="116">
        <v>0</v>
      </c>
      <c r="M10" s="16">
        <v>0</v>
      </c>
      <c r="N10" s="16">
        <v>0</v>
      </c>
      <c r="O10" s="16">
        <v>0</v>
      </c>
      <c r="P10" s="17">
        <v>0</v>
      </c>
      <c r="Q10" s="116">
        <v>0.26</v>
      </c>
      <c r="R10" s="16">
        <v>0.03</v>
      </c>
      <c r="S10" s="15">
        <v>0.03</v>
      </c>
      <c r="T10" s="16">
        <v>0.02</v>
      </c>
      <c r="U10" s="16">
        <v>0.28999999999999998</v>
      </c>
      <c r="V10" s="16">
        <v>0</v>
      </c>
      <c r="W10" s="16">
        <v>0</v>
      </c>
      <c r="X10" s="25">
        <v>0</v>
      </c>
    </row>
    <row r="11" spans="1:24" s="14" customFormat="1" ht="39" customHeight="1" x14ac:dyDescent="0.25">
      <c r="A11" s="237"/>
      <c r="B11" s="42"/>
      <c r="C11" s="171">
        <v>119</v>
      </c>
      <c r="D11" s="37" t="s">
        <v>8</v>
      </c>
      <c r="E11" s="49" t="s">
        <v>40</v>
      </c>
      <c r="F11" s="66">
        <v>45</v>
      </c>
      <c r="G11" s="232"/>
      <c r="H11" s="116">
        <v>3.42</v>
      </c>
      <c r="I11" s="16">
        <v>0.36</v>
      </c>
      <c r="J11" s="25">
        <v>22.14</v>
      </c>
      <c r="K11" s="74">
        <v>105.75</v>
      </c>
      <c r="L11" s="116">
        <v>0.05</v>
      </c>
      <c r="M11" s="16">
        <v>0.01</v>
      </c>
      <c r="N11" s="16">
        <v>0</v>
      </c>
      <c r="O11" s="16">
        <v>0</v>
      </c>
      <c r="P11" s="25">
        <v>0</v>
      </c>
      <c r="Q11" s="116">
        <v>9</v>
      </c>
      <c r="R11" s="16">
        <v>29.25</v>
      </c>
      <c r="S11" s="16">
        <v>6.3</v>
      </c>
      <c r="T11" s="16">
        <v>0.5</v>
      </c>
      <c r="U11" s="16">
        <v>41.85</v>
      </c>
      <c r="V11" s="16">
        <v>1.24E-3</v>
      </c>
      <c r="W11" s="16">
        <v>2.7000000000000001E-3</v>
      </c>
      <c r="X11" s="25">
        <v>6.53</v>
      </c>
    </row>
    <row r="12" spans="1:24" s="14" customFormat="1" ht="39" customHeight="1" x14ac:dyDescent="0.25">
      <c r="A12" s="237"/>
      <c r="B12" s="42"/>
      <c r="C12" s="57">
        <v>120</v>
      </c>
      <c r="D12" s="37" t="s">
        <v>9</v>
      </c>
      <c r="E12" s="49" t="s">
        <v>34</v>
      </c>
      <c r="F12" s="66">
        <v>50</v>
      </c>
      <c r="G12" s="144"/>
      <c r="H12" s="15">
        <v>3.3</v>
      </c>
      <c r="I12" s="16">
        <v>0.6</v>
      </c>
      <c r="J12" s="17">
        <v>20.100000000000001</v>
      </c>
      <c r="K12" s="74">
        <v>99</v>
      </c>
      <c r="L12" s="116">
        <v>0.09</v>
      </c>
      <c r="M12" s="16">
        <v>0.04</v>
      </c>
      <c r="N12" s="16">
        <v>0</v>
      </c>
      <c r="O12" s="16">
        <v>0</v>
      </c>
      <c r="P12" s="17">
        <v>0</v>
      </c>
      <c r="Q12" s="116">
        <v>14.5</v>
      </c>
      <c r="R12" s="16">
        <v>75</v>
      </c>
      <c r="S12" s="15">
        <v>23.5</v>
      </c>
      <c r="T12" s="16">
        <v>1.95</v>
      </c>
      <c r="U12" s="16">
        <v>117.5</v>
      </c>
      <c r="V12" s="16">
        <v>2.3E-3</v>
      </c>
      <c r="W12" s="16">
        <v>2.7000000000000001E-3</v>
      </c>
      <c r="X12" s="25">
        <v>0.01</v>
      </c>
    </row>
    <row r="13" spans="1:24" s="24" customFormat="1" ht="39" customHeight="1" x14ac:dyDescent="0.25">
      <c r="A13" s="199"/>
      <c r="B13" s="51"/>
      <c r="C13" s="37"/>
      <c r="D13" s="51"/>
      <c r="E13" s="125" t="s">
        <v>14</v>
      </c>
      <c r="F13" s="114">
        <f>SUM(F6:F12)</f>
        <v>975</v>
      </c>
      <c r="G13" s="111"/>
      <c r="H13" s="159">
        <f t="shared" ref="H13:X13" si="0">SUM(H6:H12)</f>
        <v>31.220000000000002</v>
      </c>
      <c r="I13" s="31">
        <f t="shared" si="0"/>
        <v>29.439999999999998</v>
      </c>
      <c r="J13" s="113">
        <f t="shared" si="0"/>
        <v>107.60999999999999</v>
      </c>
      <c r="K13" s="111">
        <f t="shared" si="0"/>
        <v>826.26</v>
      </c>
      <c r="L13" s="162">
        <f t="shared" si="0"/>
        <v>0.48</v>
      </c>
      <c r="M13" s="31">
        <f t="shared" si="0"/>
        <v>0.46</v>
      </c>
      <c r="N13" s="31">
        <f t="shared" si="0"/>
        <v>37.31</v>
      </c>
      <c r="O13" s="31">
        <f t="shared" si="0"/>
        <v>410</v>
      </c>
      <c r="P13" s="113">
        <f t="shared" si="0"/>
        <v>0.73</v>
      </c>
      <c r="Q13" s="162">
        <f t="shared" si="0"/>
        <v>197.08</v>
      </c>
      <c r="R13" s="31">
        <f t="shared" si="0"/>
        <v>504.89</v>
      </c>
      <c r="S13" s="159">
        <f t="shared" si="0"/>
        <v>149.98000000000002</v>
      </c>
      <c r="T13" s="31">
        <f t="shared" si="0"/>
        <v>9.9899999999999984</v>
      </c>
      <c r="U13" s="31">
        <f t="shared" si="0"/>
        <v>2087.1499999999996</v>
      </c>
      <c r="V13" s="31">
        <f t="shared" si="0"/>
        <v>0.10894</v>
      </c>
      <c r="W13" s="31">
        <f t="shared" si="0"/>
        <v>2.035E-2</v>
      </c>
      <c r="X13" s="112">
        <f t="shared" si="0"/>
        <v>7.04</v>
      </c>
    </row>
    <row r="14" spans="1:24" s="24" customFormat="1" ht="39" customHeight="1" thickBot="1" x14ac:dyDescent="0.3">
      <c r="A14" s="240"/>
      <c r="B14" s="52"/>
      <c r="C14" s="82"/>
      <c r="D14" s="52"/>
      <c r="E14" s="347" t="s">
        <v>92</v>
      </c>
      <c r="F14" s="348"/>
      <c r="G14" s="52"/>
      <c r="H14" s="299"/>
      <c r="I14" s="297"/>
      <c r="J14" s="349"/>
      <c r="K14" s="307">
        <f>K13/27.2</f>
        <v>30.377205882352943</v>
      </c>
      <c r="L14" s="296"/>
      <c r="M14" s="297"/>
      <c r="N14" s="297"/>
      <c r="O14" s="297"/>
      <c r="P14" s="349"/>
      <c r="Q14" s="296"/>
      <c r="R14" s="297"/>
      <c r="S14" s="299"/>
      <c r="T14" s="297"/>
      <c r="U14" s="297"/>
      <c r="V14" s="297"/>
      <c r="W14" s="297"/>
      <c r="X14" s="298"/>
    </row>
    <row r="15" spans="1:24" ht="39" customHeight="1" x14ac:dyDescent="0.25">
      <c r="A15" s="2"/>
      <c r="B15" s="86"/>
      <c r="C15" s="86"/>
      <c r="D15" s="20"/>
      <c r="E15" s="20"/>
      <c r="F15" s="20"/>
      <c r="G15" s="87"/>
      <c r="H15" s="88"/>
      <c r="I15" s="87"/>
      <c r="J15" s="20"/>
      <c r="K15" s="89"/>
      <c r="L15" s="20"/>
      <c r="M15" s="20"/>
      <c r="N15" s="20"/>
      <c r="O15" s="90"/>
      <c r="P15" s="90"/>
      <c r="Q15" s="90"/>
      <c r="R15" s="90"/>
      <c r="S15" s="90"/>
      <c r="T15" s="90"/>
      <c r="U15" s="90"/>
      <c r="V15" s="90"/>
      <c r="W15" s="90"/>
      <c r="X15" s="90"/>
    </row>
    <row r="16" spans="1:24" ht="18.75" x14ac:dyDescent="0.25">
      <c r="B16"/>
      <c r="D16" s="11"/>
      <c r="E16" s="119"/>
      <c r="F16" s="120"/>
      <c r="G16" s="118"/>
      <c r="H16" s="118"/>
      <c r="I16" s="118"/>
      <c r="J16" s="118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</row>
    <row r="17" spans="1:10" ht="15.75" x14ac:dyDescent="0.25">
      <c r="A17" s="538"/>
      <c r="B17" s="539"/>
      <c r="C17" s="540"/>
      <c r="D17" s="540"/>
      <c r="E17" s="11"/>
      <c r="F17" s="11"/>
      <c r="G17" s="11"/>
      <c r="H17" s="11"/>
      <c r="I17" s="11"/>
      <c r="J17" s="11"/>
    </row>
    <row r="18" spans="1:10" ht="15.75" x14ac:dyDescent="0.25">
      <c r="A18" s="538"/>
      <c r="B18" s="539"/>
      <c r="C18" s="540"/>
      <c r="D18" s="540"/>
      <c r="E18" s="11"/>
      <c r="F18" s="11"/>
      <c r="G18" s="11"/>
      <c r="H18" s="11"/>
      <c r="I18" s="11"/>
      <c r="J18" s="11"/>
    </row>
    <row r="19" spans="1:10" x14ac:dyDescent="0.25">
      <c r="D19" s="11"/>
      <c r="E19" s="11"/>
      <c r="F19" s="11"/>
      <c r="G19" s="11"/>
      <c r="H19" s="11"/>
      <c r="I19" s="11"/>
      <c r="J19" s="11"/>
    </row>
    <row r="20" spans="1:10" x14ac:dyDescent="0.25">
      <c r="D20" s="11"/>
      <c r="E20" s="11"/>
      <c r="F20" s="11"/>
      <c r="G20" s="11"/>
      <c r="H20" s="11"/>
      <c r="I20" s="11"/>
      <c r="J20" s="11"/>
    </row>
    <row r="21" spans="1:10" x14ac:dyDescent="0.25">
      <c r="D21" s="11"/>
      <c r="E21" s="11"/>
      <c r="F21" s="11"/>
      <c r="G21" s="11"/>
      <c r="H21" s="11"/>
      <c r="I21" s="11"/>
      <c r="J21" s="11"/>
    </row>
    <row r="22" spans="1:10" x14ac:dyDescent="0.25">
      <c r="D22" s="11"/>
      <c r="E22" s="11"/>
      <c r="F22" s="11"/>
      <c r="G22" s="11"/>
      <c r="H22" s="11"/>
      <c r="I22" s="11"/>
      <c r="J22" s="11"/>
    </row>
  </sheetData>
  <mergeCells count="11">
    <mergeCell ref="L4:P4"/>
    <mergeCell ref="Q4:X4"/>
    <mergeCell ref="C4:C5"/>
    <mergeCell ref="K4:K5"/>
    <mergeCell ref="A4:A5"/>
    <mergeCell ref="B4:B5"/>
    <mergeCell ref="D4:D5"/>
    <mergeCell ref="E4:E5"/>
    <mergeCell ref="F4:F5"/>
    <mergeCell ref="G4:G5"/>
    <mergeCell ref="H4:J4"/>
  </mergeCells>
  <pageMargins left="0.7" right="0.7" top="0.75" bottom="0.75" header="0.3" footer="0.3"/>
  <pageSetup paperSize="9" scale="3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2"/>
  <sheetViews>
    <sheetView zoomScale="90" zoomScaleNormal="90" workbookViewId="0">
      <selection activeCell="A2" sqref="A2"/>
    </sheetView>
  </sheetViews>
  <sheetFormatPr defaultRowHeight="15" x14ac:dyDescent="0.25"/>
  <cols>
    <col min="1" max="1" width="19.140625" customWidth="1"/>
    <col min="2" max="2" width="19.85546875" style="5" customWidth="1"/>
    <col min="3" max="3" width="19.14062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6.7109375" customWidth="1"/>
    <col min="11" max="11" width="23.140625" customWidth="1"/>
    <col min="12" max="12" width="11.28515625" customWidth="1"/>
    <col min="15" max="15" width="11.5703125" customWidth="1"/>
    <col min="16" max="16" width="9.140625" customWidth="1"/>
    <col min="21" max="21" width="9.140625" customWidth="1"/>
    <col min="22" max="22" width="13.42578125" customWidth="1"/>
    <col min="23" max="23" width="12.42578125" customWidth="1"/>
  </cols>
  <sheetData>
    <row r="2" spans="1:24" ht="23.25" x14ac:dyDescent="0.35">
      <c r="A2" s="206" t="s">
        <v>133</v>
      </c>
      <c r="B2" s="206"/>
      <c r="C2" s="207"/>
      <c r="D2" s="206" t="s">
        <v>2</v>
      </c>
      <c r="E2" s="206"/>
      <c r="F2" s="208" t="s">
        <v>1</v>
      </c>
      <c r="G2" s="207">
        <v>12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4" customFormat="1" ht="21.75" customHeight="1" thickBot="1" x14ac:dyDescent="0.3">
      <c r="A4" s="467" t="s">
        <v>0</v>
      </c>
      <c r="B4" s="515"/>
      <c r="C4" s="460" t="s">
        <v>83</v>
      </c>
      <c r="D4" s="467" t="s">
        <v>31</v>
      </c>
      <c r="E4" s="487" t="s">
        <v>30</v>
      </c>
      <c r="F4" s="487" t="s">
        <v>19</v>
      </c>
      <c r="G4" s="487" t="s">
        <v>29</v>
      </c>
      <c r="H4" s="472" t="s">
        <v>16</v>
      </c>
      <c r="I4" s="473"/>
      <c r="J4" s="474"/>
      <c r="K4" s="460" t="s">
        <v>84</v>
      </c>
      <c r="L4" s="453" t="s">
        <v>17</v>
      </c>
      <c r="M4" s="454"/>
      <c r="N4" s="465"/>
      <c r="O4" s="465"/>
      <c r="P4" s="466"/>
      <c r="Q4" s="457" t="s">
        <v>18</v>
      </c>
      <c r="R4" s="458"/>
      <c r="S4" s="458"/>
      <c r="T4" s="458"/>
      <c r="U4" s="458"/>
      <c r="V4" s="458"/>
      <c r="W4" s="458"/>
      <c r="X4" s="459"/>
    </row>
    <row r="5" spans="1:24" s="14" customFormat="1" ht="48.75" customHeight="1" thickBot="1" x14ac:dyDescent="0.3">
      <c r="A5" s="468"/>
      <c r="B5" s="486"/>
      <c r="C5" s="475"/>
      <c r="D5" s="468"/>
      <c r="E5" s="468"/>
      <c r="F5" s="468"/>
      <c r="G5" s="468"/>
      <c r="H5" s="413" t="s">
        <v>20</v>
      </c>
      <c r="I5" s="173" t="s">
        <v>21</v>
      </c>
      <c r="J5" s="414" t="s">
        <v>22</v>
      </c>
      <c r="K5" s="475"/>
      <c r="L5" s="185" t="s">
        <v>23</v>
      </c>
      <c r="M5" s="185" t="s">
        <v>60</v>
      </c>
      <c r="N5" s="185" t="s">
        <v>24</v>
      </c>
      <c r="O5" s="186" t="s">
        <v>61</v>
      </c>
      <c r="P5" s="185" t="s">
        <v>62</v>
      </c>
      <c r="Q5" s="323" t="s">
        <v>25</v>
      </c>
      <c r="R5" s="323" t="s">
        <v>26</v>
      </c>
      <c r="S5" s="323" t="s">
        <v>27</v>
      </c>
      <c r="T5" s="323" t="s">
        <v>28</v>
      </c>
      <c r="U5" s="323" t="s">
        <v>63</v>
      </c>
      <c r="V5" s="323" t="s">
        <v>64</v>
      </c>
      <c r="W5" s="323" t="s">
        <v>65</v>
      </c>
      <c r="X5" s="173" t="s">
        <v>66</v>
      </c>
    </row>
    <row r="6" spans="1:24" s="14" customFormat="1" ht="39" customHeight="1" x14ac:dyDescent="0.25">
      <c r="A6" s="236" t="s">
        <v>3</v>
      </c>
      <c r="B6" s="190"/>
      <c r="C6" s="59">
        <v>14</v>
      </c>
      <c r="D6" s="59" t="s">
        <v>13</v>
      </c>
      <c r="E6" s="267" t="s">
        <v>123</v>
      </c>
      <c r="F6" s="243">
        <v>100</v>
      </c>
      <c r="G6" s="59"/>
      <c r="H6" s="263">
        <v>4.99</v>
      </c>
      <c r="I6" s="26">
        <v>12.96</v>
      </c>
      <c r="J6" s="155">
        <v>6.41</v>
      </c>
      <c r="K6" s="271">
        <v>162.63999999999999</v>
      </c>
      <c r="L6" s="263">
        <v>0.02</v>
      </c>
      <c r="M6" s="26">
        <v>0.08</v>
      </c>
      <c r="N6" s="26">
        <v>3.28</v>
      </c>
      <c r="O6" s="26">
        <v>50</v>
      </c>
      <c r="P6" s="155">
        <v>0.16</v>
      </c>
      <c r="Q6" s="135">
        <v>173.7</v>
      </c>
      <c r="R6" s="26">
        <v>112.99</v>
      </c>
      <c r="S6" s="26">
        <v>20.85</v>
      </c>
      <c r="T6" s="26">
        <v>1.1200000000000001</v>
      </c>
      <c r="U6" s="26">
        <v>200.78</v>
      </c>
      <c r="V6" s="26">
        <v>4.8300000000000001E-3</v>
      </c>
      <c r="W6" s="26">
        <v>5.9000000000000003E-4</v>
      </c>
      <c r="X6" s="27">
        <v>0.01</v>
      </c>
    </row>
    <row r="7" spans="1:24" s="24" customFormat="1" ht="39" customHeight="1" x14ac:dyDescent="0.25">
      <c r="A7" s="58"/>
      <c r="B7" s="161"/>
      <c r="C7" s="51">
        <v>37</v>
      </c>
      <c r="D7" s="51" t="s">
        <v>5</v>
      </c>
      <c r="E7" s="81" t="s">
        <v>41</v>
      </c>
      <c r="F7" s="95">
        <v>250</v>
      </c>
      <c r="G7" s="51"/>
      <c r="H7" s="84">
        <v>7.23</v>
      </c>
      <c r="I7" s="32">
        <v>6.88</v>
      </c>
      <c r="J7" s="33">
        <v>13.5</v>
      </c>
      <c r="K7" s="85">
        <v>144.62</v>
      </c>
      <c r="L7" s="84">
        <v>0.09</v>
      </c>
      <c r="M7" s="32">
        <v>0.09</v>
      </c>
      <c r="N7" s="32">
        <v>7.11</v>
      </c>
      <c r="O7" s="32">
        <v>140</v>
      </c>
      <c r="P7" s="33">
        <v>0</v>
      </c>
      <c r="Q7" s="103">
        <v>17.78</v>
      </c>
      <c r="R7" s="32">
        <v>103.26</v>
      </c>
      <c r="S7" s="32">
        <v>27.48</v>
      </c>
      <c r="T7" s="32">
        <v>1.53</v>
      </c>
      <c r="U7" s="32">
        <v>498.38</v>
      </c>
      <c r="V7" s="32">
        <v>6.3E-3</v>
      </c>
      <c r="W7" s="32">
        <v>0</v>
      </c>
      <c r="X7" s="83">
        <v>0.05</v>
      </c>
    </row>
    <row r="8" spans="1:24" s="24" customFormat="1" ht="39" customHeight="1" x14ac:dyDescent="0.25">
      <c r="A8" s="199"/>
      <c r="B8" s="51"/>
      <c r="C8" s="51">
        <v>81</v>
      </c>
      <c r="D8" s="51" t="s">
        <v>6</v>
      </c>
      <c r="E8" s="70" t="s">
        <v>115</v>
      </c>
      <c r="F8" s="95">
        <v>100</v>
      </c>
      <c r="G8" s="51"/>
      <c r="H8" s="15">
        <v>26.45</v>
      </c>
      <c r="I8" s="16">
        <v>22.03</v>
      </c>
      <c r="J8" s="17">
        <v>0.8</v>
      </c>
      <c r="K8" s="74">
        <v>305.07</v>
      </c>
      <c r="L8" s="15">
        <v>0.1</v>
      </c>
      <c r="M8" s="16">
        <v>0.18</v>
      </c>
      <c r="N8" s="16">
        <v>1.21</v>
      </c>
      <c r="O8" s="16">
        <v>40</v>
      </c>
      <c r="P8" s="17">
        <v>0.01</v>
      </c>
      <c r="Q8" s="116">
        <v>22.56</v>
      </c>
      <c r="R8" s="16">
        <v>210.9</v>
      </c>
      <c r="S8" s="16">
        <v>25.17</v>
      </c>
      <c r="T8" s="16">
        <v>1.71</v>
      </c>
      <c r="U8" s="16">
        <v>297.27999999999997</v>
      </c>
      <c r="V8" s="16">
        <v>5.5599999999999998E-3</v>
      </c>
      <c r="W8" s="16">
        <v>1.0000000000000001E-5</v>
      </c>
      <c r="X8" s="25">
        <v>0.17</v>
      </c>
    </row>
    <row r="9" spans="1:24" s="24" customFormat="1" ht="39" customHeight="1" x14ac:dyDescent="0.25">
      <c r="A9" s="199"/>
      <c r="B9" s="51"/>
      <c r="C9" s="58">
        <v>124</v>
      </c>
      <c r="D9" s="58" t="s">
        <v>44</v>
      </c>
      <c r="E9" s="435" t="s">
        <v>126</v>
      </c>
      <c r="F9" s="58">
        <v>180</v>
      </c>
      <c r="G9" s="393"/>
      <c r="H9" s="23">
        <v>4.72</v>
      </c>
      <c r="I9" s="22">
        <v>5.08</v>
      </c>
      <c r="J9" s="109">
        <v>26.21</v>
      </c>
      <c r="K9" s="58">
        <v>168.66</v>
      </c>
      <c r="L9" s="23">
        <v>0.13</v>
      </c>
      <c r="M9" s="22">
        <v>0.02</v>
      </c>
      <c r="N9" s="22">
        <v>0</v>
      </c>
      <c r="O9" s="22">
        <v>20</v>
      </c>
      <c r="P9" s="109">
        <v>0.08</v>
      </c>
      <c r="Q9" s="78">
        <v>13.09</v>
      </c>
      <c r="R9" s="22">
        <v>89.45</v>
      </c>
      <c r="S9" s="22">
        <v>31.29</v>
      </c>
      <c r="T9" s="22">
        <v>1.04</v>
      </c>
      <c r="U9" s="22">
        <v>77.19</v>
      </c>
      <c r="V9" s="22">
        <v>1.73E-3</v>
      </c>
      <c r="W9" s="22">
        <v>1.08E-3</v>
      </c>
      <c r="X9" s="29">
        <v>0.01</v>
      </c>
    </row>
    <row r="10" spans="1:24" s="14" customFormat="1" ht="39" customHeight="1" x14ac:dyDescent="0.25">
      <c r="A10" s="237"/>
      <c r="B10" s="42"/>
      <c r="C10" s="85">
        <v>97</v>
      </c>
      <c r="D10" s="51" t="s">
        <v>124</v>
      </c>
      <c r="E10" s="81" t="s">
        <v>125</v>
      </c>
      <c r="F10" s="51">
        <v>200</v>
      </c>
      <c r="G10" s="144"/>
      <c r="H10" s="15">
        <v>0.11</v>
      </c>
      <c r="I10" s="16">
        <v>0.04</v>
      </c>
      <c r="J10" s="17">
        <v>15.02</v>
      </c>
      <c r="K10" s="74">
        <v>61.6</v>
      </c>
      <c r="L10" s="431">
        <v>0</v>
      </c>
      <c r="M10" s="428">
        <v>0</v>
      </c>
      <c r="N10" s="428">
        <v>2</v>
      </c>
      <c r="O10" s="428">
        <v>0</v>
      </c>
      <c r="P10" s="432">
        <v>0</v>
      </c>
      <c r="Q10" s="427">
        <v>6.73</v>
      </c>
      <c r="R10" s="428">
        <v>5.74</v>
      </c>
      <c r="S10" s="428">
        <v>2.96</v>
      </c>
      <c r="T10" s="428">
        <v>0.2</v>
      </c>
      <c r="U10" s="428">
        <v>46.02</v>
      </c>
      <c r="V10" s="428">
        <v>0</v>
      </c>
      <c r="W10" s="428">
        <v>0</v>
      </c>
      <c r="X10" s="429">
        <v>0</v>
      </c>
    </row>
    <row r="11" spans="1:24" s="14" customFormat="1" ht="39" customHeight="1" x14ac:dyDescent="0.25">
      <c r="A11" s="237"/>
      <c r="B11" s="42"/>
      <c r="C11" s="85">
        <v>119</v>
      </c>
      <c r="D11" s="51" t="s">
        <v>8</v>
      </c>
      <c r="E11" s="81" t="s">
        <v>40</v>
      </c>
      <c r="F11" s="51">
        <v>45</v>
      </c>
      <c r="G11" s="144"/>
      <c r="H11" s="15">
        <v>3.42</v>
      </c>
      <c r="I11" s="16">
        <v>0.36</v>
      </c>
      <c r="J11" s="17">
        <v>22.14</v>
      </c>
      <c r="K11" s="74">
        <v>105.75</v>
      </c>
      <c r="L11" s="15">
        <v>0.05</v>
      </c>
      <c r="M11" s="16">
        <v>0.01</v>
      </c>
      <c r="N11" s="16">
        <v>0</v>
      </c>
      <c r="O11" s="16">
        <v>0</v>
      </c>
      <c r="P11" s="17">
        <v>0</v>
      </c>
      <c r="Q11" s="116">
        <v>9</v>
      </c>
      <c r="R11" s="16">
        <v>29.25</v>
      </c>
      <c r="S11" s="16">
        <v>6.3</v>
      </c>
      <c r="T11" s="16">
        <v>0.5</v>
      </c>
      <c r="U11" s="16">
        <v>41.85</v>
      </c>
      <c r="V11" s="16">
        <v>1.24E-3</v>
      </c>
      <c r="W11" s="16">
        <v>2.7000000000000001E-3</v>
      </c>
      <c r="X11" s="25">
        <v>6.53</v>
      </c>
    </row>
    <row r="12" spans="1:24" s="14" customFormat="1" ht="39" customHeight="1" x14ac:dyDescent="0.25">
      <c r="A12" s="237"/>
      <c r="B12" s="42"/>
      <c r="C12" s="51">
        <v>120</v>
      </c>
      <c r="D12" s="51" t="s">
        <v>9</v>
      </c>
      <c r="E12" s="81" t="s">
        <v>34</v>
      </c>
      <c r="F12" s="51">
        <v>25</v>
      </c>
      <c r="G12" s="144"/>
      <c r="H12" s="15">
        <v>1.65</v>
      </c>
      <c r="I12" s="16">
        <v>0.3</v>
      </c>
      <c r="J12" s="17">
        <v>10.050000000000001</v>
      </c>
      <c r="K12" s="74">
        <v>49.5</v>
      </c>
      <c r="L12" s="15">
        <v>0.04</v>
      </c>
      <c r="M12" s="16">
        <v>0.02</v>
      </c>
      <c r="N12" s="16">
        <v>0</v>
      </c>
      <c r="O12" s="16">
        <v>0</v>
      </c>
      <c r="P12" s="17">
        <v>0</v>
      </c>
      <c r="Q12" s="116">
        <v>7.25</v>
      </c>
      <c r="R12" s="16">
        <v>37.5</v>
      </c>
      <c r="S12" s="16">
        <v>11.75</v>
      </c>
      <c r="T12" s="16">
        <v>0.98</v>
      </c>
      <c r="U12" s="16">
        <v>58.75</v>
      </c>
      <c r="V12" s="16">
        <v>1E-3</v>
      </c>
      <c r="W12" s="16">
        <v>1E-3</v>
      </c>
      <c r="X12" s="25">
        <v>0</v>
      </c>
    </row>
    <row r="13" spans="1:24" s="24" customFormat="1" ht="39" customHeight="1" x14ac:dyDescent="0.25">
      <c r="A13" s="199"/>
      <c r="B13" s="51"/>
      <c r="C13" s="51"/>
      <c r="D13" s="51"/>
      <c r="E13" s="125" t="s">
        <v>14</v>
      </c>
      <c r="F13" s="446">
        <f t="shared" ref="F13:J13" si="0">SUM(F6:F12)</f>
        <v>900</v>
      </c>
      <c r="G13" s="92"/>
      <c r="H13" s="447">
        <f t="shared" si="0"/>
        <v>48.57</v>
      </c>
      <c r="I13" s="448">
        <f t="shared" si="0"/>
        <v>47.65</v>
      </c>
      <c r="J13" s="449">
        <f t="shared" si="0"/>
        <v>94.13</v>
      </c>
      <c r="K13" s="92">
        <f>SUM(K6:K12)</f>
        <v>997.83999999999992</v>
      </c>
      <c r="L13" s="447">
        <f t="shared" ref="L13:X13" si="1">SUM(L6:L12)</f>
        <v>0.43</v>
      </c>
      <c r="M13" s="448">
        <f t="shared" si="1"/>
        <v>0.4</v>
      </c>
      <c r="N13" s="448">
        <f t="shared" si="1"/>
        <v>13.600000000000001</v>
      </c>
      <c r="O13" s="448">
        <f t="shared" si="1"/>
        <v>250</v>
      </c>
      <c r="P13" s="449">
        <f t="shared" si="1"/>
        <v>0.25</v>
      </c>
      <c r="Q13" s="450">
        <f t="shared" si="1"/>
        <v>250.10999999999999</v>
      </c>
      <c r="R13" s="448">
        <f t="shared" si="1"/>
        <v>589.09</v>
      </c>
      <c r="S13" s="448">
        <f t="shared" si="1"/>
        <v>125.79999999999998</v>
      </c>
      <c r="T13" s="448">
        <f t="shared" si="1"/>
        <v>7.08</v>
      </c>
      <c r="U13" s="451">
        <f>SUM(U6:U12)</f>
        <v>1220.2499999999998</v>
      </c>
      <c r="V13" s="448">
        <f t="shared" si="1"/>
        <v>2.0660000000000001E-2</v>
      </c>
      <c r="W13" s="448">
        <f t="shared" si="1"/>
        <v>5.3800000000000002E-3</v>
      </c>
      <c r="X13" s="452">
        <f t="shared" si="1"/>
        <v>6.7700000000000005</v>
      </c>
    </row>
    <row r="14" spans="1:24" s="24" customFormat="1" ht="39" customHeight="1" thickBot="1" x14ac:dyDescent="0.3">
      <c r="A14" s="240"/>
      <c r="B14" s="52"/>
      <c r="C14" s="52"/>
      <c r="D14" s="52"/>
      <c r="E14" s="347" t="s">
        <v>15</v>
      </c>
      <c r="F14" s="52"/>
      <c r="G14" s="375"/>
      <c r="H14" s="343"/>
      <c r="I14" s="331"/>
      <c r="J14" s="376"/>
      <c r="K14" s="342">
        <f>K13/27.2</f>
        <v>36.685294117647054</v>
      </c>
      <c r="L14" s="343"/>
      <c r="M14" s="331"/>
      <c r="N14" s="331"/>
      <c r="O14" s="331"/>
      <c r="P14" s="376"/>
      <c r="Q14" s="330"/>
      <c r="R14" s="331"/>
      <c r="S14" s="331"/>
      <c r="T14" s="331"/>
      <c r="U14" s="331"/>
      <c r="V14" s="331"/>
      <c r="W14" s="331"/>
      <c r="X14" s="332"/>
    </row>
    <row r="15" spans="1:24" ht="39" customHeight="1" x14ac:dyDescent="0.25">
      <c r="A15" s="2"/>
      <c r="B15" s="86"/>
      <c r="C15" s="86"/>
      <c r="D15" s="20"/>
      <c r="E15" s="20"/>
      <c r="F15" s="20"/>
      <c r="G15" s="87"/>
      <c r="H15" s="88"/>
      <c r="I15" s="87"/>
      <c r="J15" s="20"/>
      <c r="K15" s="89"/>
      <c r="L15" s="20"/>
      <c r="M15" s="20"/>
      <c r="N15" s="20"/>
      <c r="O15" s="90"/>
      <c r="P15" s="90"/>
      <c r="Q15" s="90"/>
      <c r="R15" s="90"/>
      <c r="S15" s="90"/>
      <c r="T15" s="90"/>
      <c r="U15" s="90"/>
      <c r="V15" s="90"/>
      <c r="W15" s="90"/>
      <c r="X15" s="90"/>
    </row>
    <row r="16" spans="1:24" ht="18.75" x14ac:dyDescent="0.25">
      <c r="A16" s="11"/>
      <c r="B16" s="121"/>
      <c r="C16" s="121"/>
      <c r="D16" s="118"/>
      <c r="E16" s="119"/>
      <c r="F16" s="120"/>
      <c r="G16" s="118"/>
      <c r="H16" s="118"/>
      <c r="I16" s="118"/>
      <c r="J16" s="118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</row>
    <row r="17" spans="4:10" x14ac:dyDescent="0.25">
      <c r="D17" s="11"/>
      <c r="E17" s="11"/>
      <c r="F17" s="11"/>
      <c r="G17" s="11"/>
      <c r="H17" s="11"/>
      <c r="I17" s="11"/>
      <c r="J17" s="11"/>
    </row>
    <row r="18" spans="4:10" x14ac:dyDescent="0.25">
      <c r="D18" s="11"/>
      <c r="E18" s="11"/>
      <c r="F18" s="11"/>
      <c r="G18" s="11"/>
      <c r="H18" s="11"/>
      <c r="I18" s="11"/>
      <c r="J18" s="11"/>
    </row>
    <row r="19" spans="4:10" x14ac:dyDescent="0.25">
      <c r="D19" s="11"/>
      <c r="E19" s="11"/>
      <c r="F19" s="11"/>
      <c r="G19" s="11"/>
      <c r="H19" s="11"/>
      <c r="I19" s="11"/>
      <c r="J19" s="11"/>
    </row>
    <row r="20" spans="4:10" x14ac:dyDescent="0.25">
      <c r="D20" s="11"/>
      <c r="E20" s="11"/>
      <c r="F20" s="11"/>
      <c r="G20" s="11"/>
      <c r="H20" s="11"/>
      <c r="I20" s="11"/>
      <c r="J20" s="11"/>
    </row>
    <row r="21" spans="4:10" x14ac:dyDescent="0.25">
      <c r="D21" s="11"/>
      <c r="E21" s="11"/>
      <c r="F21" s="11"/>
      <c r="G21" s="11"/>
      <c r="H21" s="11"/>
      <c r="I21" s="11"/>
      <c r="J21" s="11"/>
    </row>
    <row r="22" spans="4:10" x14ac:dyDescent="0.25">
      <c r="D22" s="11"/>
      <c r="E22" s="11"/>
      <c r="F22" s="11"/>
      <c r="G22" s="11"/>
      <c r="H22" s="11"/>
      <c r="I22" s="11"/>
      <c r="J22" s="11"/>
    </row>
  </sheetData>
  <mergeCells count="11">
    <mergeCell ref="G4:G5"/>
    <mergeCell ref="H4:J4"/>
    <mergeCell ref="K4:K5"/>
    <mergeCell ref="L4:P4"/>
    <mergeCell ref="Q4:X4"/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3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2"/>
  <sheetViews>
    <sheetView zoomScale="90" zoomScaleNormal="90" workbookViewId="0">
      <selection activeCell="A2" sqref="A2"/>
    </sheetView>
  </sheetViews>
  <sheetFormatPr defaultRowHeight="15" x14ac:dyDescent="0.25"/>
  <cols>
    <col min="1" max="1" width="18.7109375" customWidth="1"/>
    <col min="2" max="2" width="18.140625" style="5" customWidth="1"/>
    <col min="3" max="3" width="20.85546875" style="5" customWidth="1"/>
    <col min="4" max="4" width="24.71093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4.7109375" customWidth="1"/>
    <col min="11" max="11" width="24.28515625" customWidth="1"/>
    <col min="12" max="12" width="11.28515625" customWidth="1"/>
    <col min="16" max="16" width="9.140625" customWidth="1"/>
    <col min="22" max="22" width="13.85546875" customWidth="1"/>
    <col min="23" max="23" width="12" customWidth="1"/>
  </cols>
  <sheetData>
    <row r="2" spans="1:24" ht="23.25" x14ac:dyDescent="0.35">
      <c r="A2" s="206" t="s">
        <v>133</v>
      </c>
      <c r="B2" s="206"/>
      <c r="C2" s="207"/>
      <c r="D2" s="206" t="s">
        <v>2</v>
      </c>
      <c r="E2" s="206"/>
      <c r="F2" s="208" t="s">
        <v>1</v>
      </c>
      <c r="G2" s="207">
        <v>13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4" customFormat="1" ht="21.75" customHeight="1" thickBot="1" x14ac:dyDescent="0.3">
      <c r="A4" s="467" t="s">
        <v>0</v>
      </c>
      <c r="B4" s="487"/>
      <c r="C4" s="460" t="s">
        <v>83</v>
      </c>
      <c r="D4" s="517" t="s">
        <v>31</v>
      </c>
      <c r="E4" s="487" t="s">
        <v>30</v>
      </c>
      <c r="F4" s="481" t="s">
        <v>19</v>
      </c>
      <c r="G4" s="487" t="s">
        <v>29</v>
      </c>
      <c r="H4" s="458" t="s">
        <v>16</v>
      </c>
      <c r="I4" s="458"/>
      <c r="J4" s="458"/>
      <c r="K4" s="460" t="s">
        <v>84</v>
      </c>
      <c r="L4" s="458" t="s">
        <v>17</v>
      </c>
      <c r="M4" s="458"/>
      <c r="N4" s="458"/>
      <c r="O4" s="458"/>
      <c r="P4" s="459"/>
      <c r="Q4" s="457" t="s">
        <v>18</v>
      </c>
      <c r="R4" s="458"/>
      <c r="S4" s="458"/>
      <c r="T4" s="458"/>
      <c r="U4" s="458"/>
      <c r="V4" s="458"/>
      <c r="W4" s="458"/>
      <c r="X4" s="459"/>
    </row>
    <row r="5" spans="1:24" s="14" customFormat="1" ht="28.5" customHeight="1" thickBot="1" x14ac:dyDescent="0.3">
      <c r="A5" s="468"/>
      <c r="B5" s="468"/>
      <c r="C5" s="516"/>
      <c r="D5" s="518"/>
      <c r="E5" s="519"/>
      <c r="F5" s="520"/>
      <c r="G5" s="519"/>
      <c r="H5" s="36" t="s">
        <v>20</v>
      </c>
      <c r="I5" s="173" t="s">
        <v>21</v>
      </c>
      <c r="J5" s="279" t="s">
        <v>22</v>
      </c>
      <c r="K5" s="516"/>
      <c r="L5" s="245" t="s">
        <v>23</v>
      </c>
      <c r="M5" s="246" t="s">
        <v>60</v>
      </c>
      <c r="N5" s="246" t="s">
        <v>24</v>
      </c>
      <c r="O5" s="172" t="s">
        <v>61</v>
      </c>
      <c r="P5" s="246" t="s">
        <v>62</v>
      </c>
      <c r="Q5" s="290" t="s">
        <v>25</v>
      </c>
      <c r="R5" s="290" t="s">
        <v>26</v>
      </c>
      <c r="S5" s="290" t="s">
        <v>27</v>
      </c>
      <c r="T5" s="290" t="s">
        <v>28</v>
      </c>
      <c r="U5" s="290" t="s">
        <v>63</v>
      </c>
      <c r="V5" s="290" t="s">
        <v>64</v>
      </c>
      <c r="W5" s="290" t="s">
        <v>65</v>
      </c>
      <c r="X5" s="173" t="s">
        <v>66</v>
      </c>
    </row>
    <row r="6" spans="1:24" s="14" customFormat="1" ht="39" customHeight="1" x14ac:dyDescent="0.25">
      <c r="A6" s="221" t="s">
        <v>3</v>
      </c>
      <c r="B6" s="244"/>
      <c r="C6" s="59">
        <v>24</v>
      </c>
      <c r="D6" s="164" t="s">
        <v>13</v>
      </c>
      <c r="E6" s="398" t="s">
        <v>59</v>
      </c>
      <c r="F6" s="282">
        <v>150</v>
      </c>
      <c r="G6" s="276"/>
      <c r="H6" s="176">
        <v>0.6</v>
      </c>
      <c r="I6" s="178">
        <v>0.6</v>
      </c>
      <c r="J6" s="174">
        <v>14.7</v>
      </c>
      <c r="K6" s="260">
        <v>70.5</v>
      </c>
      <c r="L6" s="176">
        <v>0.05</v>
      </c>
      <c r="M6" s="178">
        <v>0.03</v>
      </c>
      <c r="N6" s="178">
        <v>15</v>
      </c>
      <c r="O6" s="178">
        <v>0</v>
      </c>
      <c r="P6" s="174">
        <v>0</v>
      </c>
      <c r="Q6" s="176">
        <v>24</v>
      </c>
      <c r="R6" s="178">
        <v>16.5</v>
      </c>
      <c r="S6" s="178">
        <v>13.5</v>
      </c>
      <c r="T6" s="178">
        <v>3.3</v>
      </c>
      <c r="U6" s="178">
        <v>417</v>
      </c>
      <c r="V6" s="178">
        <v>3.0000000000000001E-3</v>
      </c>
      <c r="W6" s="178">
        <v>4.4999999999999999E-4</v>
      </c>
      <c r="X6" s="174">
        <v>0.01</v>
      </c>
    </row>
    <row r="7" spans="1:24" s="14" customFormat="1" ht="39" customHeight="1" x14ac:dyDescent="0.25">
      <c r="A7" s="221"/>
      <c r="B7" s="65"/>
      <c r="C7" s="51">
        <v>41</v>
      </c>
      <c r="D7" s="57" t="s">
        <v>5</v>
      </c>
      <c r="E7" s="70" t="s">
        <v>50</v>
      </c>
      <c r="F7" s="95">
        <v>250</v>
      </c>
      <c r="G7" s="37"/>
      <c r="H7" s="103">
        <v>8.33</v>
      </c>
      <c r="I7" s="32">
        <v>6.89</v>
      </c>
      <c r="J7" s="83">
        <v>10.94</v>
      </c>
      <c r="K7" s="151">
        <v>139.47</v>
      </c>
      <c r="L7" s="103">
        <v>0.09</v>
      </c>
      <c r="M7" s="84">
        <v>0.08</v>
      </c>
      <c r="N7" s="32">
        <v>3.44</v>
      </c>
      <c r="O7" s="32">
        <v>140</v>
      </c>
      <c r="P7" s="83">
        <v>0</v>
      </c>
      <c r="Q7" s="103">
        <v>28.67</v>
      </c>
      <c r="R7" s="32">
        <v>122.21</v>
      </c>
      <c r="S7" s="32">
        <v>27.63</v>
      </c>
      <c r="T7" s="32">
        <v>1.73</v>
      </c>
      <c r="U7" s="32">
        <v>374.73</v>
      </c>
      <c r="V7" s="32">
        <v>5.3800000000000002E-3</v>
      </c>
      <c r="W7" s="32">
        <v>2.3500000000000001E-3</v>
      </c>
      <c r="X7" s="83">
        <v>0.04</v>
      </c>
    </row>
    <row r="8" spans="1:24" s="24" customFormat="1" ht="39" customHeight="1" x14ac:dyDescent="0.25">
      <c r="A8" s="226"/>
      <c r="B8" s="248"/>
      <c r="C8" s="51">
        <v>79</v>
      </c>
      <c r="D8" s="57" t="s">
        <v>6</v>
      </c>
      <c r="E8" s="407" t="s">
        <v>101</v>
      </c>
      <c r="F8" s="95">
        <v>280</v>
      </c>
      <c r="G8" s="37"/>
      <c r="H8" s="116">
        <v>29.55</v>
      </c>
      <c r="I8" s="16">
        <v>27.55</v>
      </c>
      <c r="J8" s="25">
        <v>44.77</v>
      </c>
      <c r="K8" s="165">
        <v>544.14</v>
      </c>
      <c r="L8" s="116">
        <v>0.15</v>
      </c>
      <c r="M8" s="15">
        <v>0.21</v>
      </c>
      <c r="N8" s="16">
        <v>3.37</v>
      </c>
      <c r="O8" s="16">
        <v>210</v>
      </c>
      <c r="P8" s="25">
        <v>0</v>
      </c>
      <c r="Q8" s="116">
        <v>31.22</v>
      </c>
      <c r="R8" s="16">
        <v>293.68</v>
      </c>
      <c r="S8" s="16">
        <v>59.69</v>
      </c>
      <c r="T8" s="16">
        <v>2.4700000000000002</v>
      </c>
      <c r="U8" s="16">
        <v>428</v>
      </c>
      <c r="V8" s="16">
        <v>7.0000000000000001E-3</v>
      </c>
      <c r="W8" s="16">
        <v>8.9999999999999993E-3</v>
      </c>
      <c r="X8" s="25">
        <v>0.02</v>
      </c>
    </row>
    <row r="9" spans="1:24" s="14" customFormat="1" ht="39" customHeight="1" x14ac:dyDescent="0.25">
      <c r="A9" s="222"/>
      <c r="B9" s="65"/>
      <c r="C9" s="51">
        <v>98</v>
      </c>
      <c r="D9" s="51" t="s">
        <v>12</v>
      </c>
      <c r="E9" s="70" t="s">
        <v>11</v>
      </c>
      <c r="F9" s="95">
        <v>200</v>
      </c>
      <c r="G9" s="37"/>
      <c r="H9" s="116">
        <v>0.37</v>
      </c>
      <c r="I9" s="16">
        <v>0</v>
      </c>
      <c r="J9" s="25">
        <v>14.85</v>
      </c>
      <c r="K9" s="165">
        <v>59.48</v>
      </c>
      <c r="L9" s="116">
        <v>0</v>
      </c>
      <c r="M9" s="16">
        <v>0</v>
      </c>
      <c r="N9" s="16">
        <v>0</v>
      </c>
      <c r="O9" s="16">
        <v>0</v>
      </c>
      <c r="P9" s="25">
        <v>0</v>
      </c>
      <c r="Q9" s="116">
        <v>0.21</v>
      </c>
      <c r="R9" s="16">
        <v>0</v>
      </c>
      <c r="S9" s="16">
        <v>0</v>
      </c>
      <c r="T9" s="16">
        <v>0.02</v>
      </c>
      <c r="U9" s="16">
        <v>0.2</v>
      </c>
      <c r="V9" s="16">
        <v>0</v>
      </c>
      <c r="W9" s="16">
        <v>0</v>
      </c>
      <c r="X9" s="83">
        <v>0</v>
      </c>
    </row>
    <row r="10" spans="1:24" s="14" customFormat="1" ht="39" customHeight="1" x14ac:dyDescent="0.25">
      <c r="A10" s="222"/>
      <c r="B10" s="124"/>
      <c r="C10" s="85">
        <v>119</v>
      </c>
      <c r="D10" s="51" t="s">
        <v>8</v>
      </c>
      <c r="E10" s="264" t="s">
        <v>40</v>
      </c>
      <c r="F10" s="51">
        <v>20</v>
      </c>
      <c r="G10" s="37"/>
      <c r="H10" s="116">
        <v>1.52</v>
      </c>
      <c r="I10" s="16">
        <v>0.16</v>
      </c>
      <c r="J10" s="25">
        <v>9.84</v>
      </c>
      <c r="K10" s="74">
        <v>47</v>
      </c>
      <c r="L10" s="116">
        <v>0.02</v>
      </c>
      <c r="M10" s="16">
        <v>0.01</v>
      </c>
      <c r="N10" s="16">
        <v>0</v>
      </c>
      <c r="O10" s="16">
        <v>0</v>
      </c>
      <c r="P10" s="25">
        <v>0</v>
      </c>
      <c r="Q10" s="116">
        <v>4</v>
      </c>
      <c r="R10" s="16">
        <v>13</v>
      </c>
      <c r="S10" s="16">
        <v>2.8</v>
      </c>
      <c r="T10" s="16">
        <v>0.22</v>
      </c>
      <c r="U10" s="16">
        <v>18.600000000000001</v>
      </c>
      <c r="V10" s="16">
        <v>6.4000000000000005E-4</v>
      </c>
      <c r="W10" s="16">
        <v>1.1999999999999999E-3</v>
      </c>
      <c r="X10" s="25">
        <v>2.9</v>
      </c>
    </row>
    <row r="11" spans="1:24" s="14" customFormat="1" ht="39" customHeight="1" x14ac:dyDescent="0.25">
      <c r="A11" s="222"/>
      <c r="B11" s="124"/>
      <c r="C11" s="51">
        <v>120</v>
      </c>
      <c r="D11" s="51" t="s">
        <v>9</v>
      </c>
      <c r="E11" s="81" t="s">
        <v>7</v>
      </c>
      <c r="F11" s="51">
        <v>20</v>
      </c>
      <c r="G11" s="170"/>
      <c r="H11" s="116">
        <v>1.32</v>
      </c>
      <c r="I11" s="16">
        <v>0.24</v>
      </c>
      <c r="J11" s="25">
        <v>8.0399999999999991</v>
      </c>
      <c r="K11" s="165">
        <v>39.6</v>
      </c>
      <c r="L11" s="116">
        <v>0.03</v>
      </c>
      <c r="M11" s="16">
        <v>0.02</v>
      </c>
      <c r="N11" s="16">
        <v>0</v>
      </c>
      <c r="O11" s="16">
        <v>0</v>
      </c>
      <c r="P11" s="25">
        <v>0</v>
      </c>
      <c r="Q11" s="116">
        <v>5.8</v>
      </c>
      <c r="R11" s="16">
        <v>30</v>
      </c>
      <c r="S11" s="16">
        <v>9.4</v>
      </c>
      <c r="T11" s="16">
        <v>0.78</v>
      </c>
      <c r="U11" s="16">
        <v>47</v>
      </c>
      <c r="V11" s="16">
        <v>8.0000000000000004E-4</v>
      </c>
      <c r="W11" s="16">
        <v>1.1000000000000001E-3</v>
      </c>
      <c r="X11" s="25">
        <v>1.2E-2</v>
      </c>
    </row>
    <row r="12" spans="1:24" s="24" customFormat="1" ht="39" customHeight="1" x14ac:dyDescent="0.25">
      <c r="A12" s="226"/>
      <c r="B12" s="248"/>
      <c r="C12" s="54"/>
      <c r="D12" s="202"/>
      <c r="E12" s="71" t="s">
        <v>14</v>
      </c>
      <c r="F12" s="75">
        <f>SUM(F6:F11)</f>
        <v>920</v>
      </c>
      <c r="G12" s="105"/>
      <c r="H12" s="162">
        <f t="shared" ref="H12:X12" si="0">SUM(H6:H11)</f>
        <v>41.690000000000005</v>
      </c>
      <c r="I12" s="31">
        <f t="shared" si="0"/>
        <v>35.44</v>
      </c>
      <c r="J12" s="112">
        <f t="shared" si="0"/>
        <v>103.13999999999999</v>
      </c>
      <c r="K12" s="167">
        <f t="shared" si="0"/>
        <v>900.19</v>
      </c>
      <c r="L12" s="162">
        <f t="shared" si="0"/>
        <v>0.34000000000000008</v>
      </c>
      <c r="M12" s="162">
        <f t="shared" si="0"/>
        <v>0.35000000000000003</v>
      </c>
      <c r="N12" s="31">
        <f t="shared" si="0"/>
        <v>21.810000000000002</v>
      </c>
      <c r="O12" s="31">
        <f t="shared" si="0"/>
        <v>350</v>
      </c>
      <c r="P12" s="112">
        <f t="shared" si="0"/>
        <v>0</v>
      </c>
      <c r="Q12" s="162">
        <f t="shared" si="0"/>
        <v>93.899999999999991</v>
      </c>
      <c r="R12" s="31">
        <f t="shared" si="0"/>
        <v>475.39</v>
      </c>
      <c r="S12" s="31">
        <f t="shared" si="0"/>
        <v>113.02</v>
      </c>
      <c r="T12" s="31">
        <f t="shared" si="0"/>
        <v>8.52</v>
      </c>
      <c r="U12" s="31">
        <f t="shared" si="0"/>
        <v>1285.53</v>
      </c>
      <c r="V12" s="31">
        <f t="shared" si="0"/>
        <v>1.6820000000000002E-2</v>
      </c>
      <c r="W12" s="31">
        <f t="shared" si="0"/>
        <v>1.41E-2</v>
      </c>
      <c r="X12" s="112">
        <f t="shared" si="0"/>
        <v>2.9819999999999998</v>
      </c>
    </row>
    <row r="13" spans="1:24" s="24" customFormat="1" ht="39" customHeight="1" thickBot="1" x14ac:dyDescent="0.3">
      <c r="A13" s="227"/>
      <c r="B13" s="249"/>
      <c r="C13" s="55"/>
      <c r="D13" s="184"/>
      <c r="E13" s="72" t="s">
        <v>15</v>
      </c>
      <c r="F13" s="52"/>
      <c r="G13" s="82"/>
      <c r="H13" s="147"/>
      <c r="I13" s="148"/>
      <c r="J13" s="149"/>
      <c r="K13" s="160">
        <f>K12/27.2</f>
        <v>33.0952205882353</v>
      </c>
      <c r="L13" s="147"/>
      <c r="M13" s="169"/>
      <c r="N13" s="148"/>
      <c r="O13" s="148"/>
      <c r="P13" s="149"/>
      <c r="Q13" s="147"/>
      <c r="R13" s="148"/>
      <c r="S13" s="148"/>
      <c r="T13" s="148"/>
      <c r="U13" s="148"/>
      <c r="V13" s="148"/>
      <c r="W13" s="148"/>
      <c r="X13" s="149"/>
    </row>
    <row r="14" spans="1:24" ht="39" customHeight="1" x14ac:dyDescent="0.25">
      <c r="A14" s="2"/>
      <c r="B14" s="4"/>
      <c r="C14" s="4"/>
      <c r="D14" s="2"/>
      <c r="E14" s="2"/>
      <c r="F14" s="2"/>
      <c r="G14" s="9"/>
      <c r="H14" s="10"/>
      <c r="I14" s="9"/>
      <c r="J14" s="2"/>
      <c r="K14" s="12"/>
      <c r="L14" s="2"/>
      <c r="M14" s="2"/>
      <c r="N14" s="2"/>
    </row>
    <row r="15" spans="1:24" ht="18.75" x14ac:dyDescent="0.25">
      <c r="D15" s="11"/>
      <c r="E15" s="18"/>
      <c r="F15" s="19"/>
      <c r="G15" s="11"/>
      <c r="H15" s="11"/>
      <c r="I15" s="11"/>
      <c r="J15" s="11"/>
    </row>
    <row r="16" spans="1:24" x14ac:dyDescent="0.25">
      <c r="D16" s="11"/>
      <c r="E16" s="11"/>
      <c r="F16" s="11"/>
      <c r="G16" s="11"/>
      <c r="H16" s="11"/>
      <c r="I16" s="11"/>
      <c r="J16" s="11"/>
    </row>
    <row r="17" spans="4:10" x14ac:dyDescent="0.25">
      <c r="D17" s="11"/>
      <c r="E17" s="11"/>
      <c r="F17" s="11"/>
      <c r="G17" s="11"/>
      <c r="H17" s="11"/>
      <c r="I17" s="11"/>
      <c r="J17" s="11"/>
    </row>
    <row r="18" spans="4:10" x14ac:dyDescent="0.25">
      <c r="D18" s="11"/>
      <c r="E18" s="11"/>
      <c r="F18" s="11"/>
      <c r="G18" s="11"/>
      <c r="H18" s="11"/>
      <c r="I18" s="11"/>
      <c r="J18" s="11"/>
    </row>
    <row r="19" spans="4:10" x14ac:dyDescent="0.25">
      <c r="D19" s="11"/>
      <c r="E19" s="11"/>
      <c r="F19" s="11"/>
      <c r="G19" s="11"/>
      <c r="H19" s="11"/>
      <c r="I19" s="11"/>
      <c r="J19" s="11"/>
    </row>
    <row r="20" spans="4:10" x14ac:dyDescent="0.25">
      <c r="D20" s="11"/>
      <c r="E20" s="11"/>
      <c r="F20" s="11"/>
      <c r="G20" s="11"/>
      <c r="H20" s="11"/>
      <c r="I20" s="11"/>
      <c r="J20" s="11"/>
    </row>
    <row r="21" spans="4:10" x14ac:dyDescent="0.25">
      <c r="D21" s="11"/>
      <c r="E21" s="11"/>
      <c r="F21" s="11"/>
      <c r="G21" s="11"/>
      <c r="H21" s="11"/>
      <c r="I21" s="11"/>
      <c r="J21" s="11"/>
    </row>
    <row r="22" spans="4:10" x14ac:dyDescent="0.25">
      <c r="D22" s="11"/>
      <c r="E22" s="11"/>
      <c r="F22" s="11"/>
      <c r="G22" s="11"/>
      <c r="H22" s="11"/>
      <c r="I22" s="11"/>
      <c r="J22" s="11"/>
    </row>
  </sheetData>
  <mergeCells count="11">
    <mergeCell ref="L4:P4"/>
    <mergeCell ref="Q4:X4"/>
    <mergeCell ref="C4:C5"/>
    <mergeCell ref="K4:K5"/>
    <mergeCell ref="A4:A5"/>
    <mergeCell ref="B4:B5"/>
    <mergeCell ref="D4:D5"/>
    <mergeCell ref="E4:E5"/>
    <mergeCell ref="F4:F5"/>
    <mergeCell ref="G4:G5"/>
    <mergeCell ref="H4:J4"/>
  </mergeCells>
  <pageMargins left="0.7" right="0.7" top="0.75" bottom="0.75" header="0.3" footer="0.3"/>
  <pageSetup paperSize="9" scale="35" orientation="landscape" r:id="rId1"/>
  <colBreaks count="1" manualBreakCount="1">
    <brk id="25" max="2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6"/>
  <sheetViews>
    <sheetView zoomScale="90" zoomScaleNormal="90" workbookViewId="0">
      <selection activeCell="A18" sqref="A18:D19"/>
    </sheetView>
  </sheetViews>
  <sheetFormatPr defaultRowHeight="15" x14ac:dyDescent="0.25"/>
  <cols>
    <col min="1" max="1" width="20.28515625" customWidth="1"/>
    <col min="2" max="2" width="18.7109375" style="5" customWidth="1"/>
    <col min="3" max="3" width="19.85546875" style="5" customWidth="1"/>
    <col min="4" max="4" width="20.85546875" customWidth="1"/>
    <col min="5" max="5" width="64.42578125" customWidth="1"/>
    <col min="6" max="6" width="16.28515625" customWidth="1"/>
    <col min="7" max="7" width="13.28515625" customWidth="1"/>
    <col min="8" max="8" width="12.140625" customWidth="1"/>
    <col min="9" max="9" width="12.28515625" customWidth="1"/>
    <col min="10" max="10" width="16.42578125" customWidth="1"/>
    <col min="11" max="11" width="23.28515625" customWidth="1"/>
    <col min="12" max="12" width="11.28515625" customWidth="1"/>
    <col min="15" max="15" width="12" customWidth="1"/>
    <col min="16" max="16" width="9.140625" customWidth="1"/>
    <col min="22" max="22" width="12.28515625" customWidth="1"/>
    <col min="23" max="23" width="14.42578125" customWidth="1"/>
  </cols>
  <sheetData>
    <row r="2" spans="1:24" ht="23.25" x14ac:dyDescent="0.35">
      <c r="A2" s="206" t="s">
        <v>133</v>
      </c>
      <c r="B2" s="206"/>
      <c r="C2" s="207"/>
      <c r="D2" s="206" t="s">
        <v>2</v>
      </c>
      <c r="E2" s="206"/>
      <c r="F2" s="208" t="s">
        <v>1</v>
      </c>
      <c r="G2" s="207">
        <v>14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4" customFormat="1" ht="21.75" customHeight="1" thickBot="1" x14ac:dyDescent="0.3">
      <c r="A4" s="467" t="s">
        <v>0</v>
      </c>
      <c r="B4" s="480"/>
      <c r="C4" s="460" t="s">
        <v>83</v>
      </c>
      <c r="D4" s="467" t="s">
        <v>31</v>
      </c>
      <c r="E4" s="481" t="s">
        <v>30</v>
      </c>
      <c r="F4" s="487" t="s">
        <v>19</v>
      </c>
      <c r="G4" s="481" t="s">
        <v>29</v>
      </c>
      <c r="H4" s="457" t="s">
        <v>16</v>
      </c>
      <c r="I4" s="478"/>
      <c r="J4" s="478"/>
      <c r="K4" s="460" t="s">
        <v>84</v>
      </c>
      <c r="L4" s="454" t="s">
        <v>17</v>
      </c>
      <c r="M4" s="454"/>
      <c r="N4" s="465"/>
      <c r="O4" s="465"/>
      <c r="P4" s="466"/>
      <c r="Q4" s="457" t="s">
        <v>18</v>
      </c>
      <c r="R4" s="458"/>
      <c r="S4" s="458"/>
      <c r="T4" s="458"/>
      <c r="U4" s="458"/>
      <c r="V4" s="458"/>
      <c r="W4" s="458"/>
      <c r="X4" s="459"/>
    </row>
    <row r="5" spans="1:24" s="14" customFormat="1" ht="41.25" customHeight="1" thickBot="1" x14ac:dyDescent="0.3">
      <c r="A5" s="468"/>
      <c r="B5" s="486"/>
      <c r="C5" s="475"/>
      <c r="D5" s="468"/>
      <c r="E5" s="521"/>
      <c r="F5" s="468"/>
      <c r="G5" s="521"/>
      <c r="H5" s="46" t="s">
        <v>20</v>
      </c>
      <c r="I5" s="173" t="s">
        <v>21</v>
      </c>
      <c r="J5" s="289" t="s">
        <v>22</v>
      </c>
      <c r="K5" s="475"/>
      <c r="L5" s="245" t="s">
        <v>23</v>
      </c>
      <c r="M5" s="290" t="s">
        <v>60</v>
      </c>
      <c r="N5" s="290" t="s">
        <v>24</v>
      </c>
      <c r="O5" s="172" t="s">
        <v>61</v>
      </c>
      <c r="P5" s="290" t="s">
        <v>62</v>
      </c>
      <c r="Q5" s="290" t="s">
        <v>25</v>
      </c>
      <c r="R5" s="290" t="s">
        <v>26</v>
      </c>
      <c r="S5" s="290" t="s">
        <v>27</v>
      </c>
      <c r="T5" s="290" t="s">
        <v>28</v>
      </c>
      <c r="U5" s="290" t="s">
        <v>63</v>
      </c>
      <c r="V5" s="290" t="s">
        <v>64</v>
      </c>
      <c r="W5" s="290" t="s">
        <v>65</v>
      </c>
      <c r="X5" s="173" t="s">
        <v>66</v>
      </c>
    </row>
    <row r="6" spans="1:24" s="14" customFormat="1" ht="39" customHeight="1" x14ac:dyDescent="0.25">
      <c r="A6" s="266" t="s">
        <v>3</v>
      </c>
      <c r="B6" s="157"/>
      <c r="C6" s="59">
        <v>137</v>
      </c>
      <c r="D6" s="158" t="s">
        <v>13</v>
      </c>
      <c r="E6" s="399" t="s">
        <v>97</v>
      </c>
      <c r="F6" s="243">
        <v>100</v>
      </c>
      <c r="G6" s="225"/>
      <c r="H6" s="135">
        <v>0.8</v>
      </c>
      <c r="I6" s="26">
        <v>0.2</v>
      </c>
      <c r="J6" s="27">
        <v>7.5</v>
      </c>
      <c r="K6" s="272">
        <v>38</v>
      </c>
      <c r="L6" s="263">
        <v>0.06</v>
      </c>
      <c r="M6" s="26">
        <v>0.03</v>
      </c>
      <c r="N6" s="26">
        <v>38</v>
      </c>
      <c r="O6" s="26">
        <v>10</v>
      </c>
      <c r="P6" s="155">
        <v>0</v>
      </c>
      <c r="Q6" s="135">
        <v>35</v>
      </c>
      <c r="R6" s="26">
        <v>17</v>
      </c>
      <c r="S6" s="26">
        <v>11</v>
      </c>
      <c r="T6" s="26">
        <v>0.1</v>
      </c>
      <c r="U6" s="26">
        <v>155</v>
      </c>
      <c r="V6" s="26">
        <v>3.0000000000000001E-5</v>
      </c>
      <c r="W6" s="26">
        <v>1E-4</v>
      </c>
      <c r="X6" s="27">
        <v>0.15</v>
      </c>
    </row>
    <row r="7" spans="1:24" s="14" customFormat="1" ht="39" customHeight="1" x14ac:dyDescent="0.25">
      <c r="A7" s="201"/>
      <c r="B7" s="66"/>
      <c r="C7" s="51">
        <v>31</v>
      </c>
      <c r="D7" s="57" t="s">
        <v>56</v>
      </c>
      <c r="E7" s="233" t="s">
        <v>48</v>
      </c>
      <c r="F7" s="95">
        <v>250</v>
      </c>
      <c r="G7" s="37"/>
      <c r="H7" s="103">
        <v>7.19</v>
      </c>
      <c r="I7" s="32">
        <v>10.98</v>
      </c>
      <c r="J7" s="83">
        <v>10.93</v>
      </c>
      <c r="K7" s="171">
        <v>172.55</v>
      </c>
      <c r="L7" s="84">
        <v>0.05</v>
      </c>
      <c r="M7" s="84">
        <v>0.09</v>
      </c>
      <c r="N7" s="32">
        <v>6.57</v>
      </c>
      <c r="O7" s="32">
        <v>160</v>
      </c>
      <c r="P7" s="33">
        <v>0.09</v>
      </c>
      <c r="Q7" s="103">
        <v>42.27</v>
      </c>
      <c r="R7" s="32">
        <v>96.84</v>
      </c>
      <c r="S7" s="32">
        <v>25.36</v>
      </c>
      <c r="T7" s="32">
        <v>1.61</v>
      </c>
      <c r="U7" s="32">
        <v>344.36</v>
      </c>
      <c r="V7" s="32">
        <v>7.0000000000000001E-3</v>
      </c>
      <c r="W7" s="32">
        <v>5.0000000000000001E-4</v>
      </c>
      <c r="X7" s="83">
        <v>0.04</v>
      </c>
    </row>
    <row r="8" spans="1:24" s="24" customFormat="1" ht="39" customHeight="1" x14ac:dyDescent="0.25">
      <c r="A8" s="226"/>
      <c r="B8" s="277"/>
      <c r="C8" s="51">
        <v>240</v>
      </c>
      <c r="D8" s="57" t="s">
        <v>6</v>
      </c>
      <c r="E8" s="328" t="s">
        <v>67</v>
      </c>
      <c r="F8" s="51">
        <v>100</v>
      </c>
      <c r="G8" s="281"/>
      <c r="H8" s="116">
        <v>22.42</v>
      </c>
      <c r="I8" s="16">
        <v>22.57</v>
      </c>
      <c r="J8" s="25">
        <v>2.33</v>
      </c>
      <c r="K8" s="187">
        <v>304.45</v>
      </c>
      <c r="L8" s="15">
        <v>0.08</v>
      </c>
      <c r="M8" s="16">
        <v>0.21</v>
      </c>
      <c r="N8" s="16">
        <v>1.67</v>
      </c>
      <c r="O8" s="16">
        <v>250</v>
      </c>
      <c r="P8" s="17">
        <v>0.47</v>
      </c>
      <c r="Q8" s="116">
        <v>172.07</v>
      </c>
      <c r="R8" s="16">
        <v>246.7</v>
      </c>
      <c r="S8" s="16">
        <v>29.43</v>
      </c>
      <c r="T8" s="16">
        <v>1.65</v>
      </c>
      <c r="U8" s="16">
        <v>264.22000000000003</v>
      </c>
      <c r="V8" s="16">
        <v>5.0000000000000001E-3</v>
      </c>
      <c r="W8" s="16">
        <v>2.8E-3</v>
      </c>
      <c r="X8" s="25">
        <v>0.12</v>
      </c>
    </row>
    <row r="9" spans="1:24" s="24" customFormat="1" ht="39" customHeight="1" x14ac:dyDescent="0.25">
      <c r="A9" s="226"/>
      <c r="B9" s="248"/>
      <c r="C9" s="51">
        <v>65</v>
      </c>
      <c r="D9" s="57" t="s">
        <v>36</v>
      </c>
      <c r="E9" s="168" t="s">
        <v>39</v>
      </c>
      <c r="F9" s="95">
        <v>180</v>
      </c>
      <c r="G9" s="37"/>
      <c r="H9" s="103">
        <v>8.11</v>
      </c>
      <c r="I9" s="32">
        <v>4.72</v>
      </c>
      <c r="J9" s="83">
        <v>49.54</v>
      </c>
      <c r="K9" s="171">
        <v>272.97000000000003</v>
      </c>
      <c r="L9" s="84">
        <v>0.1</v>
      </c>
      <c r="M9" s="84">
        <v>0.03</v>
      </c>
      <c r="N9" s="32">
        <v>0</v>
      </c>
      <c r="O9" s="32">
        <v>20</v>
      </c>
      <c r="P9" s="33">
        <v>0.08</v>
      </c>
      <c r="Q9" s="103">
        <v>16.25</v>
      </c>
      <c r="R9" s="32">
        <v>61</v>
      </c>
      <c r="S9" s="32">
        <v>10.97</v>
      </c>
      <c r="T9" s="32">
        <v>1.1100000000000001</v>
      </c>
      <c r="U9" s="32">
        <v>87</v>
      </c>
      <c r="V9" s="32">
        <v>1.0499999999999999E-3</v>
      </c>
      <c r="W9" s="32">
        <v>5.0000000000000002E-5</v>
      </c>
      <c r="X9" s="83">
        <v>0.1</v>
      </c>
    </row>
    <row r="10" spans="1:24" s="14" customFormat="1" ht="39" customHeight="1" x14ac:dyDescent="0.25">
      <c r="A10" s="226"/>
      <c r="B10" s="66"/>
      <c r="C10" s="85">
        <v>216</v>
      </c>
      <c r="D10" s="57" t="s">
        <v>12</v>
      </c>
      <c r="E10" s="233" t="s">
        <v>75</v>
      </c>
      <c r="F10" s="95">
        <v>200</v>
      </c>
      <c r="G10" s="37"/>
      <c r="H10" s="116">
        <v>0.25</v>
      </c>
      <c r="I10" s="16">
        <v>0</v>
      </c>
      <c r="J10" s="25">
        <v>12.73</v>
      </c>
      <c r="K10" s="187">
        <v>51.3</v>
      </c>
      <c r="L10" s="15">
        <v>0</v>
      </c>
      <c r="M10" s="15">
        <v>0</v>
      </c>
      <c r="N10" s="16">
        <v>4.3899999999999997</v>
      </c>
      <c r="O10" s="16">
        <v>0</v>
      </c>
      <c r="P10" s="17">
        <v>0</v>
      </c>
      <c r="Q10" s="116">
        <v>0.32</v>
      </c>
      <c r="R10" s="16">
        <v>0</v>
      </c>
      <c r="S10" s="16">
        <v>0</v>
      </c>
      <c r="T10" s="16">
        <v>0.03</v>
      </c>
      <c r="U10" s="16">
        <v>0.3</v>
      </c>
      <c r="V10" s="16">
        <v>0</v>
      </c>
      <c r="W10" s="16">
        <v>0</v>
      </c>
      <c r="X10" s="83">
        <v>0</v>
      </c>
    </row>
    <row r="11" spans="1:24" s="14" customFormat="1" ht="39" customHeight="1" x14ac:dyDescent="0.25">
      <c r="A11" s="226"/>
      <c r="B11" s="189"/>
      <c r="C11" s="85">
        <v>119</v>
      </c>
      <c r="D11" s="57" t="s">
        <v>8</v>
      </c>
      <c r="E11" s="166" t="s">
        <v>40</v>
      </c>
      <c r="F11" s="95">
        <v>20</v>
      </c>
      <c r="G11" s="37"/>
      <c r="H11" s="116">
        <v>1.52</v>
      </c>
      <c r="I11" s="16">
        <v>0.16</v>
      </c>
      <c r="J11" s="25">
        <v>9.84</v>
      </c>
      <c r="K11" s="187">
        <v>47</v>
      </c>
      <c r="L11" s="15">
        <v>0.02</v>
      </c>
      <c r="M11" s="16">
        <v>0.01</v>
      </c>
      <c r="N11" s="16">
        <v>0</v>
      </c>
      <c r="O11" s="16">
        <v>0</v>
      </c>
      <c r="P11" s="17">
        <v>0</v>
      </c>
      <c r="Q11" s="116">
        <v>4</v>
      </c>
      <c r="R11" s="16">
        <v>13</v>
      </c>
      <c r="S11" s="16">
        <v>2.8</v>
      </c>
      <c r="T11" s="16">
        <v>0.22</v>
      </c>
      <c r="U11" s="16">
        <v>18.600000000000001</v>
      </c>
      <c r="V11" s="16">
        <v>6.4000000000000005E-4</v>
      </c>
      <c r="W11" s="16">
        <v>1.1999999999999999E-3</v>
      </c>
      <c r="X11" s="25">
        <v>2.9</v>
      </c>
    </row>
    <row r="12" spans="1:24" s="14" customFormat="1" ht="39" customHeight="1" x14ac:dyDescent="0.25">
      <c r="A12" s="226"/>
      <c r="B12" s="189"/>
      <c r="C12" s="51">
        <v>120</v>
      </c>
      <c r="D12" s="57" t="s">
        <v>9</v>
      </c>
      <c r="E12" s="269" t="s">
        <v>7</v>
      </c>
      <c r="F12" s="51">
        <v>20</v>
      </c>
      <c r="G12" s="170"/>
      <c r="H12" s="116">
        <v>1.32</v>
      </c>
      <c r="I12" s="16">
        <v>0.24</v>
      </c>
      <c r="J12" s="25">
        <v>8.0399999999999991</v>
      </c>
      <c r="K12" s="314">
        <v>39.6</v>
      </c>
      <c r="L12" s="15">
        <v>0.03</v>
      </c>
      <c r="M12" s="16">
        <v>0.02</v>
      </c>
      <c r="N12" s="16">
        <v>0</v>
      </c>
      <c r="O12" s="16">
        <v>0</v>
      </c>
      <c r="P12" s="17">
        <v>0</v>
      </c>
      <c r="Q12" s="116">
        <v>5.8</v>
      </c>
      <c r="R12" s="16">
        <v>30</v>
      </c>
      <c r="S12" s="16">
        <v>9.4</v>
      </c>
      <c r="T12" s="16">
        <v>0.78</v>
      </c>
      <c r="U12" s="16">
        <v>47</v>
      </c>
      <c r="V12" s="16">
        <v>8.0000000000000004E-4</v>
      </c>
      <c r="W12" s="16">
        <v>1.1000000000000001E-3</v>
      </c>
      <c r="X12" s="25">
        <v>1.2E-2</v>
      </c>
    </row>
    <row r="13" spans="1:24" s="14" customFormat="1" ht="39" customHeight="1" x14ac:dyDescent="0.25">
      <c r="A13" s="226"/>
      <c r="B13" s="277"/>
      <c r="C13" s="51"/>
      <c r="D13" s="57"/>
      <c r="E13" s="350" t="s">
        <v>14</v>
      </c>
      <c r="F13" s="75">
        <f>SUM(F6:F12)</f>
        <v>870</v>
      </c>
      <c r="G13" s="67"/>
      <c r="H13" s="162">
        <f t="shared" ref="H13:X13" si="0">SUM(H6:H12)</f>
        <v>41.610000000000007</v>
      </c>
      <c r="I13" s="31">
        <f t="shared" si="0"/>
        <v>38.869999999999997</v>
      </c>
      <c r="J13" s="112">
        <f t="shared" si="0"/>
        <v>100.91</v>
      </c>
      <c r="K13" s="409">
        <f t="shared" si="0"/>
        <v>925.87</v>
      </c>
      <c r="L13" s="159">
        <f t="shared" si="0"/>
        <v>0.34000000000000008</v>
      </c>
      <c r="M13" s="31">
        <f t="shared" si="0"/>
        <v>0.39</v>
      </c>
      <c r="N13" s="31">
        <f t="shared" si="0"/>
        <v>50.63</v>
      </c>
      <c r="O13" s="31">
        <f t="shared" si="0"/>
        <v>440</v>
      </c>
      <c r="P13" s="113">
        <f t="shared" si="0"/>
        <v>0.6399999999999999</v>
      </c>
      <c r="Q13" s="162">
        <f t="shared" si="0"/>
        <v>275.71000000000004</v>
      </c>
      <c r="R13" s="31">
        <f t="shared" si="0"/>
        <v>464.53999999999996</v>
      </c>
      <c r="S13" s="31">
        <f t="shared" si="0"/>
        <v>88.96</v>
      </c>
      <c r="T13" s="31">
        <f t="shared" si="0"/>
        <v>5.5000000000000009</v>
      </c>
      <c r="U13" s="31">
        <f t="shared" si="0"/>
        <v>916.48</v>
      </c>
      <c r="V13" s="31">
        <f t="shared" si="0"/>
        <v>1.452E-2</v>
      </c>
      <c r="W13" s="31">
        <f t="shared" si="0"/>
        <v>5.7500000000000008E-3</v>
      </c>
      <c r="X13" s="112">
        <f t="shared" si="0"/>
        <v>3.3220000000000001</v>
      </c>
    </row>
    <row r="14" spans="1:24" s="24" customFormat="1" ht="39" customHeight="1" thickBot="1" x14ac:dyDescent="0.3">
      <c r="A14" s="227"/>
      <c r="B14" s="351"/>
      <c r="C14" s="52"/>
      <c r="D14" s="110"/>
      <c r="E14" s="352" t="s">
        <v>15</v>
      </c>
      <c r="F14" s="344"/>
      <c r="G14" s="82"/>
      <c r="H14" s="147"/>
      <c r="I14" s="148"/>
      <c r="J14" s="149"/>
      <c r="K14" s="353">
        <f>K13/27.2</f>
        <v>34.039338235294117</v>
      </c>
      <c r="L14" s="169"/>
      <c r="M14" s="148"/>
      <c r="N14" s="148"/>
      <c r="O14" s="148"/>
      <c r="P14" s="384"/>
      <c r="Q14" s="147"/>
      <c r="R14" s="148"/>
      <c r="S14" s="148"/>
      <c r="T14" s="148"/>
      <c r="U14" s="148"/>
      <c r="V14" s="148"/>
      <c r="W14" s="148"/>
      <c r="X14" s="149"/>
    </row>
    <row r="15" spans="1:24" x14ac:dyDescent="0.25">
      <c r="A15" s="9"/>
      <c r="B15" s="21"/>
      <c r="C15" s="21"/>
      <c r="D15" s="9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ht="18.75" x14ac:dyDescent="0.25">
      <c r="D16" s="11"/>
      <c r="E16" s="18"/>
      <c r="F16" s="19"/>
      <c r="G16" s="11"/>
      <c r="H16" s="11"/>
      <c r="I16" s="11"/>
      <c r="J16" s="11"/>
    </row>
    <row r="17" spans="1:10" x14ac:dyDescent="0.25">
      <c r="B17"/>
      <c r="D17" s="11"/>
    </row>
    <row r="18" spans="1:10" ht="15.75" x14ac:dyDescent="0.25">
      <c r="A18" s="538"/>
      <c r="B18" s="539"/>
      <c r="C18" s="540"/>
      <c r="D18" s="540"/>
    </row>
    <row r="19" spans="1:10" ht="18.75" x14ac:dyDescent="0.25">
      <c r="A19" s="538"/>
      <c r="B19" s="539"/>
      <c r="C19" s="540"/>
      <c r="D19" s="540"/>
      <c r="E19" s="18"/>
      <c r="F19" s="19"/>
      <c r="G19" s="11"/>
      <c r="H19" s="11"/>
      <c r="I19" s="11"/>
      <c r="J19" s="11"/>
    </row>
    <row r="20" spans="1:10" x14ac:dyDescent="0.25">
      <c r="D20" s="11"/>
      <c r="E20" s="11"/>
      <c r="F20" s="11"/>
      <c r="G20" s="11"/>
      <c r="H20" s="11"/>
      <c r="I20" s="11"/>
      <c r="J20" s="11"/>
    </row>
    <row r="21" spans="1:10" x14ac:dyDescent="0.25">
      <c r="D21" s="11"/>
      <c r="E21" s="11"/>
      <c r="F21" s="11"/>
      <c r="G21" s="11"/>
      <c r="H21" s="11"/>
      <c r="I21" s="11"/>
      <c r="J21" s="11"/>
    </row>
    <row r="22" spans="1:10" x14ac:dyDescent="0.25">
      <c r="D22" s="11"/>
      <c r="E22" s="11"/>
      <c r="F22" s="11"/>
      <c r="G22" s="11"/>
      <c r="H22" s="11"/>
      <c r="I22" s="11"/>
      <c r="J22" s="11"/>
    </row>
    <row r="23" spans="1:10" x14ac:dyDescent="0.25">
      <c r="D23" s="11"/>
      <c r="E23" s="11"/>
      <c r="F23" s="11"/>
      <c r="G23" s="11"/>
      <c r="H23" s="11"/>
      <c r="I23" s="11"/>
      <c r="J23" s="11"/>
    </row>
    <row r="24" spans="1:10" x14ac:dyDescent="0.25">
      <c r="D24" s="11"/>
      <c r="E24" s="11"/>
      <c r="F24" s="11"/>
      <c r="G24" s="11"/>
      <c r="H24" s="11"/>
      <c r="I24" s="11"/>
      <c r="J24" s="11"/>
    </row>
    <row r="25" spans="1:10" x14ac:dyDescent="0.25">
      <c r="D25" s="11"/>
      <c r="E25" s="11"/>
      <c r="F25" s="11"/>
      <c r="G25" s="11"/>
      <c r="H25" s="11"/>
      <c r="I25" s="11"/>
      <c r="J25" s="11"/>
    </row>
    <row r="26" spans="1:10" x14ac:dyDescent="0.25">
      <c r="D26" s="11"/>
      <c r="E26" s="11"/>
      <c r="F26" s="11"/>
      <c r="G26" s="11"/>
      <c r="H26" s="11"/>
      <c r="I26" s="11"/>
      <c r="J26" s="11"/>
    </row>
  </sheetData>
  <mergeCells count="11">
    <mergeCell ref="L4:P4"/>
    <mergeCell ref="Q4:X4"/>
    <mergeCell ref="C4:C5"/>
    <mergeCell ref="K4:K5"/>
    <mergeCell ref="A4:A5"/>
    <mergeCell ref="B4:B5"/>
    <mergeCell ref="D4:D5"/>
    <mergeCell ref="E4:E5"/>
    <mergeCell ref="F4:F5"/>
    <mergeCell ref="G4:G5"/>
    <mergeCell ref="H4:J4"/>
  </mergeCells>
  <pageMargins left="0.7" right="0.7" top="0.75" bottom="0.75" header="0.3" footer="0.3"/>
  <pageSetup paperSize="9" scale="3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4"/>
  <sheetViews>
    <sheetView zoomScale="90" zoomScaleNormal="90" workbookViewId="0">
      <selection activeCell="A2" sqref="A2"/>
    </sheetView>
  </sheetViews>
  <sheetFormatPr defaultRowHeight="15" x14ac:dyDescent="0.25"/>
  <cols>
    <col min="1" max="2" width="19.140625" customWidth="1"/>
    <col min="3" max="3" width="20.140625" style="5" customWidth="1"/>
    <col min="4" max="4" width="24.42578125" customWidth="1"/>
    <col min="5" max="5" width="64.42578125" customWidth="1"/>
    <col min="6" max="6" width="15.42578125" customWidth="1"/>
    <col min="7" max="7" width="15.7109375" customWidth="1"/>
    <col min="9" max="9" width="11.28515625" customWidth="1"/>
    <col min="10" max="10" width="16.42578125" customWidth="1"/>
    <col min="11" max="11" width="26" customWidth="1"/>
    <col min="12" max="12" width="11.28515625" customWidth="1"/>
    <col min="15" max="15" width="10.7109375" customWidth="1"/>
    <col min="16" max="16" width="9.140625" customWidth="1"/>
    <col min="23" max="23" width="11.140625" bestFit="1" customWidth="1"/>
  </cols>
  <sheetData>
    <row r="2" spans="1:24" ht="23.25" x14ac:dyDescent="0.35">
      <c r="A2" s="206" t="s">
        <v>133</v>
      </c>
      <c r="B2" s="206"/>
      <c r="C2" s="207"/>
      <c r="D2" s="206" t="s">
        <v>2</v>
      </c>
      <c r="E2" s="206"/>
      <c r="F2" s="208" t="s">
        <v>1</v>
      </c>
      <c r="G2" s="207">
        <v>15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4" customFormat="1" ht="21.75" customHeight="1" thickBot="1" x14ac:dyDescent="0.3">
      <c r="A4" s="522" t="s">
        <v>0</v>
      </c>
      <c r="B4" s="522"/>
      <c r="C4" s="508" t="s">
        <v>83</v>
      </c>
      <c r="D4" s="522" t="s">
        <v>31</v>
      </c>
      <c r="E4" s="502" t="s">
        <v>30</v>
      </c>
      <c r="F4" s="502" t="s">
        <v>19</v>
      </c>
      <c r="G4" s="511" t="s">
        <v>29</v>
      </c>
      <c r="H4" s="491" t="s">
        <v>16</v>
      </c>
      <c r="I4" s="492"/>
      <c r="J4" s="493"/>
      <c r="K4" s="508" t="s">
        <v>84</v>
      </c>
      <c r="L4" s="496" t="s">
        <v>17</v>
      </c>
      <c r="M4" s="497"/>
      <c r="N4" s="498"/>
      <c r="O4" s="498"/>
      <c r="P4" s="499"/>
      <c r="Q4" s="500" t="s">
        <v>18</v>
      </c>
      <c r="R4" s="500"/>
      <c r="S4" s="500"/>
      <c r="T4" s="500"/>
      <c r="U4" s="500"/>
      <c r="V4" s="500"/>
      <c r="W4" s="500"/>
      <c r="X4" s="501"/>
    </row>
    <row r="5" spans="1:24" s="14" customFormat="1" ht="44.25" customHeight="1" thickBot="1" x14ac:dyDescent="0.3">
      <c r="A5" s="503"/>
      <c r="B5" s="523"/>
      <c r="C5" s="505"/>
      <c r="D5" s="503"/>
      <c r="E5" s="503"/>
      <c r="F5" s="503"/>
      <c r="G5" s="512"/>
      <c r="H5" s="354" t="s">
        <v>20</v>
      </c>
      <c r="I5" s="327" t="s">
        <v>21</v>
      </c>
      <c r="J5" s="355" t="s">
        <v>22</v>
      </c>
      <c r="K5" s="505"/>
      <c r="L5" s="356" t="s">
        <v>23</v>
      </c>
      <c r="M5" s="356" t="s">
        <v>60</v>
      </c>
      <c r="N5" s="356" t="s">
        <v>24</v>
      </c>
      <c r="O5" s="357" t="s">
        <v>61</v>
      </c>
      <c r="P5" s="327" t="s">
        <v>62</v>
      </c>
      <c r="Q5" s="423" t="s">
        <v>25</v>
      </c>
      <c r="R5" s="423" t="s">
        <v>26</v>
      </c>
      <c r="S5" s="423" t="s">
        <v>27</v>
      </c>
      <c r="T5" s="423" t="s">
        <v>28</v>
      </c>
      <c r="U5" s="423" t="s">
        <v>63</v>
      </c>
      <c r="V5" s="423" t="s">
        <v>64</v>
      </c>
      <c r="W5" s="423" t="s">
        <v>65</v>
      </c>
      <c r="X5" s="250" t="s">
        <v>66</v>
      </c>
    </row>
    <row r="6" spans="1:24" s="14" customFormat="1" ht="39" customHeight="1" x14ac:dyDescent="0.25">
      <c r="A6" s="266" t="s">
        <v>3</v>
      </c>
      <c r="B6" s="98"/>
      <c r="C6" s="59">
        <v>223</v>
      </c>
      <c r="D6" s="59" t="s">
        <v>13</v>
      </c>
      <c r="E6" s="406" t="s">
        <v>127</v>
      </c>
      <c r="F6" s="243">
        <v>100</v>
      </c>
      <c r="G6" s="157"/>
      <c r="H6" s="135">
        <v>5.27</v>
      </c>
      <c r="I6" s="26">
        <v>8.41</v>
      </c>
      <c r="J6" s="27">
        <v>22.78</v>
      </c>
      <c r="K6" s="358">
        <v>204.44</v>
      </c>
      <c r="L6" s="135">
        <v>0</v>
      </c>
      <c r="M6" s="263">
        <v>0</v>
      </c>
      <c r="N6" s="26">
        <v>0.33</v>
      </c>
      <c r="O6" s="26">
        <v>0</v>
      </c>
      <c r="P6" s="27">
        <v>0</v>
      </c>
      <c r="Q6" s="263">
        <v>4.45</v>
      </c>
      <c r="R6" s="26">
        <v>3.86</v>
      </c>
      <c r="S6" s="26">
        <v>2.09</v>
      </c>
      <c r="T6" s="26">
        <v>0.1</v>
      </c>
      <c r="U6" s="26">
        <v>19.53</v>
      </c>
      <c r="V6" s="26">
        <v>0</v>
      </c>
      <c r="W6" s="26">
        <v>0</v>
      </c>
      <c r="X6" s="27">
        <v>0</v>
      </c>
    </row>
    <row r="7" spans="1:24" s="14" customFormat="1" ht="39" customHeight="1" x14ac:dyDescent="0.25">
      <c r="A7" s="201"/>
      <c r="B7" s="51"/>
      <c r="C7" s="51">
        <v>30</v>
      </c>
      <c r="D7" s="51" t="s">
        <v>5</v>
      </c>
      <c r="E7" s="81" t="s">
        <v>10</v>
      </c>
      <c r="F7" s="51">
        <v>250</v>
      </c>
      <c r="G7" s="264"/>
      <c r="H7" s="116">
        <v>7.5</v>
      </c>
      <c r="I7" s="16">
        <v>7.85</v>
      </c>
      <c r="J7" s="25">
        <v>8.9</v>
      </c>
      <c r="K7" s="280">
        <v>137.16999999999999</v>
      </c>
      <c r="L7" s="116">
        <v>0.06</v>
      </c>
      <c r="M7" s="15">
        <v>0.09</v>
      </c>
      <c r="N7" s="16">
        <v>12.39</v>
      </c>
      <c r="O7" s="16">
        <v>150</v>
      </c>
      <c r="P7" s="25">
        <v>0.03</v>
      </c>
      <c r="Q7" s="15">
        <v>46.38</v>
      </c>
      <c r="R7" s="16">
        <v>99.5</v>
      </c>
      <c r="S7" s="16">
        <v>26.5</v>
      </c>
      <c r="T7" s="16">
        <v>1.5</v>
      </c>
      <c r="U7" s="16">
        <v>0.26</v>
      </c>
      <c r="V7" s="16">
        <v>5.0000000000000001E-3</v>
      </c>
      <c r="W7" s="16">
        <v>0</v>
      </c>
      <c r="X7" s="25">
        <v>2.5999999999999999E-2</v>
      </c>
    </row>
    <row r="8" spans="1:24" s="24" customFormat="1" ht="39" customHeight="1" x14ac:dyDescent="0.25">
      <c r="A8" s="226"/>
      <c r="B8" s="64"/>
      <c r="C8" s="51">
        <v>335</v>
      </c>
      <c r="D8" s="51" t="s">
        <v>6</v>
      </c>
      <c r="E8" s="70" t="s">
        <v>89</v>
      </c>
      <c r="F8" s="95">
        <v>100</v>
      </c>
      <c r="G8" s="66"/>
      <c r="H8" s="116">
        <v>14.84</v>
      </c>
      <c r="I8" s="16">
        <v>5.16</v>
      </c>
      <c r="J8" s="25">
        <v>6.47</v>
      </c>
      <c r="K8" s="123">
        <v>130.81</v>
      </c>
      <c r="L8" s="116">
        <v>0.09</v>
      </c>
      <c r="M8" s="16">
        <v>0.12</v>
      </c>
      <c r="N8" s="16">
        <v>2.4300000000000002</v>
      </c>
      <c r="O8" s="16">
        <v>20</v>
      </c>
      <c r="P8" s="25">
        <v>0.28999999999999998</v>
      </c>
      <c r="Q8" s="15">
        <v>106.85</v>
      </c>
      <c r="R8" s="16">
        <v>205.52</v>
      </c>
      <c r="S8" s="16">
        <v>46.9</v>
      </c>
      <c r="T8" s="16">
        <v>0.93</v>
      </c>
      <c r="U8" s="16">
        <v>421.29</v>
      </c>
      <c r="V8" s="16">
        <v>0.1</v>
      </c>
      <c r="W8" s="16">
        <v>1.0999999999999999E-2</v>
      </c>
      <c r="X8" s="25">
        <v>0.09</v>
      </c>
    </row>
    <row r="9" spans="1:24" s="24" customFormat="1" ht="39" customHeight="1" x14ac:dyDescent="0.25">
      <c r="A9" s="226"/>
      <c r="B9" s="64"/>
      <c r="C9" s="51">
        <v>50</v>
      </c>
      <c r="D9" s="51" t="s">
        <v>44</v>
      </c>
      <c r="E9" s="168" t="s">
        <v>69</v>
      </c>
      <c r="F9" s="95">
        <v>180</v>
      </c>
      <c r="G9" s="66"/>
      <c r="H9" s="336">
        <v>3.94</v>
      </c>
      <c r="I9" s="337">
        <v>9.3699999999999992</v>
      </c>
      <c r="J9" s="338">
        <v>25.88</v>
      </c>
      <c r="K9" s="359">
        <v>204.26</v>
      </c>
      <c r="L9" s="336">
        <v>0.15</v>
      </c>
      <c r="M9" s="337">
        <v>0.14000000000000001</v>
      </c>
      <c r="N9" s="337">
        <v>13.39</v>
      </c>
      <c r="O9" s="337">
        <v>60</v>
      </c>
      <c r="P9" s="338">
        <v>0.18</v>
      </c>
      <c r="Q9" s="360">
        <v>47.81</v>
      </c>
      <c r="R9" s="337">
        <v>108.62</v>
      </c>
      <c r="S9" s="337">
        <v>36.590000000000003</v>
      </c>
      <c r="T9" s="337">
        <v>1.35</v>
      </c>
      <c r="U9" s="337">
        <v>816.43</v>
      </c>
      <c r="V9" s="337">
        <v>9.4000000000000004E-3</v>
      </c>
      <c r="W9" s="337">
        <v>1E-3</v>
      </c>
      <c r="X9" s="338">
        <v>0.05</v>
      </c>
    </row>
    <row r="10" spans="1:24" s="14" customFormat="1" ht="39" customHeight="1" x14ac:dyDescent="0.25">
      <c r="A10" s="226"/>
      <c r="B10" s="144"/>
      <c r="C10" s="51">
        <v>107</v>
      </c>
      <c r="D10" s="51" t="s">
        <v>12</v>
      </c>
      <c r="E10" s="233" t="s">
        <v>55</v>
      </c>
      <c r="F10" s="95">
        <v>200</v>
      </c>
      <c r="G10" s="66"/>
      <c r="H10" s="116">
        <v>0.6</v>
      </c>
      <c r="I10" s="16">
        <v>0.2</v>
      </c>
      <c r="J10" s="25">
        <v>23.6</v>
      </c>
      <c r="K10" s="123">
        <v>104</v>
      </c>
      <c r="L10" s="116">
        <v>0.02</v>
      </c>
      <c r="M10" s="16">
        <v>0.02</v>
      </c>
      <c r="N10" s="16">
        <v>171</v>
      </c>
      <c r="O10" s="16">
        <v>20</v>
      </c>
      <c r="P10" s="25">
        <v>0</v>
      </c>
      <c r="Q10" s="15">
        <v>80</v>
      </c>
      <c r="R10" s="16">
        <v>40</v>
      </c>
      <c r="S10" s="16">
        <v>70</v>
      </c>
      <c r="T10" s="16">
        <v>0.8</v>
      </c>
      <c r="U10" s="16">
        <v>266</v>
      </c>
      <c r="V10" s="16">
        <v>0</v>
      </c>
      <c r="W10" s="16">
        <v>0</v>
      </c>
      <c r="X10" s="25">
        <v>0</v>
      </c>
    </row>
    <row r="11" spans="1:24" s="14" customFormat="1" ht="39" customHeight="1" x14ac:dyDescent="0.25">
      <c r="A11" s="226"/>
      <c r="B11" s="144"/>
      <c r="C11" s="85">
        <v>119</v>
      </c>
      <c r="D11" s="51" t="s">
        <v>8</v>
      </c>
      <c r="E11" s="269" t="s">
        <v>40</v>
      </c>
      <c r="F11" s="51">
        <v>20</v>
      </c>
      <c r="G11" s="37"/>
      <c r="H11" s="116">
        <v>1.52</v>
      </c>
      <c r="I11" s="16">
        <v>0.16</v>
      </c>
      <c r="J11" s="25">
        <v>9.84</v>
      </c>
      <c r="K11" s="74">
        <v>47</v>
      </c>
      <c r="L11" s="116">
        <v>0.02</v>
      </c>
      <c r="M11" s="16">
        <v>0.01</v>
      </c>
      <c r="N11" s="16">
        <v>0</v>
      </c>
      <c r="O11" s="16">
        <v>0</v>
      </c>
      <c r="P11" s="25">
        <v>0</v>
      </c>
      <c r="Q11" s="116">
        <v>4</v>
      </c>
      <c r="R11" s="16">
        <v>13</v>
      </c>
      <c r="S11" s="16">
        <v>2.8</v>
      </c>
      <c r="T11" s="16">
        <v>0.22</v>
      </c>
      <c r="U11" s="16">
        <v>18.600000000000001</v>
      </c>
      <c r="V11" s="16">
        <v>6.4000000000000005E-4</v>
      </c>
      <c r="W11" s="16">
        <v>1.1999999999999999E-3</v>
      </c>
      <c r="X11" s="25">
        <v>2.9</v>
      </c>
    </row>
    <row r="12" spans="1:24" s="14" customFormat="1" ht="39" customHeight="1" x14ac:dyDescent="0.25">
      <c r="A12" s="226"/>
      <c r="B12" s="144"/>
      <c r="C12" s="51">
        <v>120</v>
      </c>
      <c r="D12" s="51" t="s">
        <v>9</v>
      </c>
      <c r="E12" s="269" t="s">
        <v>34</v>
      </c>
      <c r="F12" s="51">
        <v>20</v>
      </c>
      <c r="G12" s="170"/>
      <c r="H12" s="116">
        <v>1.32</v>
      </c>
      <c r="I12" s="16">
        <v>0.24</v>
      </c>
      <c r="J12" s="25">
        <v>8.0399999999999991</v>
      </c>
      <c r="K12" s="165">
        <v>39.6</v>
      </c>
      <c r="L12" s="116">
        <v>0.03</v>
      </c>
      <c r="M12" s="16">
        <v>0.02</v>
      </c>
      <c r="N12" s="16">
        <v>0</v>
      </c>
      <c r="O12" s="16">
        <v>0</v>
      </c>
      <c r="P12" s="25">
        <v>0</v>
      </c>
      <c r="Q12" s="116">
        <v>5.8</v>
      </c>
      <c r="R12" s="16">
        <v>30</v>
      </c>
      <c r="S12" s="16">
        <v>9.4</v>
      </c>
      <c r="T12" s="16">
        <v>0.78</v>
      </c>
      <c r="U12" s="16">
        <v>47</v>
      </c>
      <c r="V12" s="16">
        <v>8.0000000000000004E-4</v>
      </c>
      <c r="W12" s="16">
        <v>1.1000000000000001E-3</v>
      </c>
      <c r="X12" s="25">
        <v>1.2E-2</v>
      </c>
    </row>
    <row r="13" spans="1:24" s="24" customFormat="1" ht="39" customHeight="1" x14ac:dyDescent="0.25">
      <c r="A13" s="226"/>
      <c r="B13" s="64"/>
      <c r="C13" s="51"/>
      <c r="D13" s="51"/>
      <c r="E13" s="350" t="s">
        <v>14</v>
      </c>
      <c r="F13" s="75">
        <f>SUM(F6:F12)</f>
        <v>870</v>
      </c>
      <c r="G13" s="329"/>
      <c r="H13" s="162">
        <f t="shared" ref="H13:X13" si="0">SUM(H6:H12)</f>
        <v>34.99</v>
      </c>
      <c r="I13" s="31">
        <f t="shared" si="0"/>
        <v>31.389999999999997</v>
      </c>
      <c r="J13" s="112">
        <f t="shared" si="0"/>
        <v>105.50999999999999</v>
      </c>
      <c r="K13" s="114">
        <f>SUM(K6:K12)</f>
        <v>867.28000000000009</v>
      </c>
      <c r="L13" s="162">
        <f t="shared" si="0"/>
        <v>0.37</v>
      </c>
      <c r="M13" s="31">
        <f t="shared" si="0"/>
        <v>0.4</v>
      </c>
      <c r="N13" s="31">
        <f t="shared" si="0"/>
        <v>199.54</v>
      </c>
      <c r="O13" s="31">
        <f t="shared" si="0"/>
        <v>250</v>
      </c>
      <c r="P13" s="112">
        <f t="shared" si="0"/>
        <v>0.49999999999999994</v>
      </c>
      <c r="Q13" s="159">
        <f t="shared" si="0"/>
        <v>295.29000000000002</v>
      </c>
      <c r="R13" s="31">
        <f t="shared" si="0"/>
        <v>500.5</v>
      </c>
      <c r="S13" s="31">
        <f t="shared" si="0"/>
        <v>194.28</v>
      </c>
      <c r="T13" s="31">
        <f t="shared" si="0"/>
        <v>5.6800000000000006</v>
      </c>
      <c r="U13" s="31">
        <f t="shared" si="0"/>
        <v>1589.11</v>
      </c>
      <c r="V13" s="31">
        <f t="shared" si="0"/>
        <v>0.11584000000000001</v>
      </c>
      <c r="W13" s="31">
        <f t="shared" si="0"/>
        <v>1.43E-2</v>
      </c>
      <c r="X13" s="112">
        <f t="shared" si="0"/>
        <v>3.0779999999999998</v>
      </c>
    </row>
    <row r="14" spans="1:24" s="24" customFormat="1" ht="39" customHeight="1" thickBot="1" x14ac:dyDescent="0.3">
      <c r="A14" s="227"/>
      <c r="B14" s="102"/>
      <c r="C14" s="52"/>
      <c r="D14" s="52"/>
      <c r="E14" s="352" t="s">
        <v>15</v>
      </c>
      <c r="F14" s="344"/>
      <c r="G14" s="77"/>
      <c r="H14" s="147"/>
      <c r="I14" s="148"/>
      <c r="J14" s="149"/>
      <c r="K14" s="361">
        <f>K13/27.2</f>
        <v>31.885294117647064</v>
      </c>
      <c r="L14" s="147"/>
      <c r="M14" s="148"/>
      <c r="N14" s="148"/>
      <c r="O14" s="148"/>
      <c r="P14" s="149"/>
      <c r="Q14" s="169"/>
      <c r="R14" s="148"/>
      <c r="S14" s="148"/>
      <c r="T14" s="148"/>
      <c r="U14" s="148"/>
      <c r="V14" s="148"/>
      <c r="W14" s="148"/>
      <c r="X14" s="149"/>
    </row>
    <row r="15" spans="1:24" x14ac:dyDescent="0.25">
      <c r="A15" s="2"/>
      <c r="B15" s="2"/>
      <c r="C15" s="86"/>
      <c r="D15" s="20"/>
      <c r="E15" s="20"/>
      <c r="F15" s="20"/>
      <c r="G15" s="87"/>
      <c r="H15" s="88"/>
      <c r="I15" s="87"/>
      <c r="J15" s="20"/>
      <c r="K15" s="89"/>
      <c r="L15" s="20"/>
      <c r="M15" s="20"/>
      <c r="N15" s="20"/>
      <c r="O15" s="90"/>
      <c r="P15" s="90"/>
      <c r="Q15" s="90"/>
      <c r="R15" s="90"/>
      <c r="S15" s="90"/>
    </row>
    <row r="16" spans="1:24" ht="18.75" x14ac:dyDescent="0.25">
      <c r="A16" s="118"/>
      <c r="B16" s="118"/>
      <c r="C16" s="121"/>
      <c r="D16" s="118"/>
      <c r="E16" s="119"/>
      <c r="F16" s="19"/>
      <c r="G16" s="11"/>
      <c r="H16" s="11"/>
      <c r="I16" s="11"/>
      <c r="J16" s="11"/>
    </row>
    <row r="17" spans="4:10" ht="18.75" x14ac:dyDescent="0.25">
      <c r="D17" s="11"/>
      <c r="E17" s="18"/>
      <c r="F17" s="19"/>
      <c r="G17" s="11"/>
      <c r="H17" s="11"/>
      <c r="I17" s="11"/>
      <c r="J17" s="11"/>
    </row>
    <row r="18" spans="4:10" x14ac:dyDescent="0.25">
      <c r="D18" s="11"/>
      <c r="E18" s="11"/>
      <c r="F18" s="11"/>
      <c r="G18" s="11"/>
      <c r="H18" s="11"/>
      <c r="I18" s="11"/>
      <c r="J18" s="11"/>
    </row>
    <row r="19" spans="4:10" x14ac:dyDescent="0.25">
      <c r="D19" s="11"/>
      <c r="E19" s="11"/>
      <c r="F19" s="11"/>
      <c r="G19" s="11"/>
      <c r="H19" s="11"/>
      <c r="I19" s="11"/>
      <c r="J19" s="11"/>
    </row>
    <row r="20" spans="4:10" x14ac:dyDescent="0.25">
      <c r="D20" s="11"/>
      <c r="E20" s="11"/>
      <c r="F20" s="11"/>
      <c r="G20" s="11"/>
      <c r="H20" s="11"/>
      <c r="I20" s="11"/>
      <c r="J20" s="11"/>
    </row>
    <row r="21" spans="4:10" x14ac:dyDescent="0.25">
      <c r="D21" s="11"/>
      <c r="E21" s="11"/>
      <c r="F21" s="11"/>
      <c r="G21" s="11"/>
      <c r="H21" s="11"/>
      <c r="I21" s="11"/>
      <c r="J21" s="11"/>
    </row>
    <row r="22" spans="4:10" x14ac:dyDescent="0.25">
      <c r="D22" s="11"/>
      <c r="E22" s="11"/>
      <c r="F22" s="11"/>
      <c r="G22" s="11"/>
      <c r="H22" s="11"/>
      <c r="I22" s="11"/>
      <c r="J22" s="11"/>
    </row>
    <row r="23" spans="4:10" x14ac:dyDescent="0.25">
      <c r="D23" s="11"/>
      <c r="E23" s="11"/>
      <c r="F23" s="11"/>
      <c r="G23" s="11"/>
      <c r="H23" s="11"/>
      <c r="I23" s="11"/>
      <c r="J23" s="11"/>
    </row>
    <row r="24" spans="4:10" x14ac:dyDescent="0.25">
      <c r="D24" s="11"/>
      <c r="E24" s="11"/>
      <c r="F24" s="11"/>
      <c r="G24" s="11"/>
      <c r="H24" s="11"/>
      <c r="I24" s="11"/>
      <c r="J24" s="11"/>
    </row>
  </sheetData>
  <mergeCells count="11">
    <mergeCell ref="L4:P4"/>
    <mergeCell ref="Q4:X4"/>
    <mergeCell ref="C4:C5"/>
    <mergeCell ref="K4:K5"/>
    <mergeCell ref="A4:A5"/>
    <mergeCell ref="B4:B5"/>
    <mergeCell ref="D4:D5"/>
    <mergeCell ref="E4:E5"/>
    <mergeCell ref="F4:F5"/>
    <mergeCell ref="G4:G5"/>
    <mergeCell ref="H4:J4"/>
  </mergeCells>
  <pageMargins left="0.7" right="0.7" top="0.75" bottom="0.75" header="0.3" footer="0.3"/>
  <pageSetup paperSize="9" scale="3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0"/>
  <sheetViews>
    <sheetView zoomScale="90" zoomScaleNormal="90" workbookViewId="0">
      <selection activeCell="A2" sqref="A2"/>
    </sheetView>
  </sheetViews>
  <sheetFormatPr defaultRowHeight="15" x14ac:dyDescent="0.25"/>
  <cols>
    <col min="1" max="1" width="19.42578125" customWidth="1"/>
    <col min="2" max="2" width="18.42578125" style="5" customWidth="1"/>
    <col min="3" max="3" width="21.140625" style="5" customWidth="1"/>
    <col min="4" max="4" width="24.42578125" style="5" customWidth="1"/>
    <col min="5" max="5" width="65.7109375" customWidth="1"/>
    <col min="6" max="6" width="18.5703125" customWidth="1"/>
    <col min="7" max="7" width="15.7109375" customWidth="1"/>
    <col min="9" max="9" width="11.28515625" customWidth="1"/>
    <col min="10" max="10" width="16" customWidth="1"/>
    <col min="11" max="11" width="24.28515625" customWidth="1"/>
    <col min="12" max="12" width="15.5703125" customWidth="1"/>
    <col min="13" max="13" width="14.140625" customWidth="1"/>
    <col min="15" max="15" width="10.28515625" customWidth="1"/>
    <col min="16" max="16" width="9.85546875" customWidth="1"/>
    <col min="22" max="22" width="14.140625" customWidth="1"/>
    <col min="23" max="23" width="11.140625" bestFit="1" customWidth="1"/>
  </cols>
  <sheetData>
    <row r="2" spans="1:24" ht="23.25" x14ac:dyDescent="0.35">
      <c r="A2" s="206" t="s">
        <v>133</v>
      </c>
      <c r="B2" s="206"/>
      <c r="C2" s="207"/>
      <c r="D2" s="206" t="s">
        <v>2</v>
      </c>
      <c r="E2" s="206"/>
      <c r="F2" s="208" t="s">
        <v>1</v>
      </c>
      <c r="G2" s="207">
        <v>16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99"/>
      <c r="D3" s="99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4" customFormat="1" ht="30.75" customHeight="1" thickBot="1" x14ac:dyDescent="0.3">
      <c r="A4" s="467" t="s">
        <v>0</v>
      </c>
      <c r="B4" s="487"/>
      <c r="C4" s="460" t="s">
        <v>83</v>
      </c>
      <c r="D4" s="467" t="s">
        <v>31</v>
      </c>
      <c r="E4" s="487" t="s">
        <v>30</v>
      </c>
      <c r="F4" s="487" t="s">
        <v>19</v>
      </c>
      <c r="G4" s="487" t="s">
        <v>29</v>
      </c>
      <c r="H4" s="457" t="s">
        <v>16</v>
      </c>
      <c r="I4" s="478"/>
      <c r="J4" s="479"/>
      <c r="K4" s="460" t="s">
        <v>84</v>
      </c>
      <c r="L4" s="457" t="s">
        <v>17</v>
      </c>
      <c r="M4" s="458"/>
      <c r="N4" s="524"/>
      <c r="O4" s="524"/>
      <c r="P4" s="525"/>
      <c r="Q4" s="457" t="s">
        <v>18</v>
      </c>
      <c r="R4" s="458"/>
      <c r="S4" s="458"/>
      <c r="T4" s="458"/>
      <c r="U4" s="458"/>
      <c r="V4" s="458"/>
      <c r="W4" s="458"/>
      <c r="X4" s="459"/>
    </row>
    <row r="5" spans="1:24" s="14" customFormat="1" ht="31.5" thickBot="1" x14ac:dyDescent="0.3">
      <c r="A5" s="468"/>
      <c r="B5" s="468"/>
      <c r="C5" s="475"/>
      <c r="D5" s="468"/>
      <c r="E5" s="468"/>
      <c r="F5" s="468"/>
      <c r="G5" s="468"/>
      <c r="H5" s="195" t="s">
        <v>20</v>
      </c>
      <c r="I5" s="173" t="s">
        <v>21</v>
      </c>
      <c r="J5" s="210" t="s">
        <v>22</v>
      </c>
      <c r="K5" s="475"/>
      <c r="L5" s="181" t="s">
        <v>23</v>
      </c>
      <c r="M5" s="195" t="s">
        <v>60</v>
      </c>
      <c r="N5" s="291" t="s">
        <v>24</v>
      </c>
      <c r="O5" s="211" t="s">
        <v>61</v>
      </c>
      <c r="P5" s="291" t="s">
        <v>62</v>
      </c>
      <c r="Q5" s="198" t="s">
        <v>25</v>
      </c>
      <c r="R5" s="173" t="s">
        <v>26</v>
      </c>
      <c r="S5" s="198" t="s">
        <v>27</v>
      </c>
      <c r="T5" s="173" t="s">
        <v>28</v>
      </c>
      <c r="U5" s="180" t="s">
        <v>63</v>
      </c>
      <c r="V5" s="181" t="s">
        <v>64</v>
      </c>
      <c r="W5" s="181" t="s">
        <v>65</v>
      </c>
      <c r="X5" s="104" t="s">
        <v>66</v>
      </c>
    </row>
    <row r="6" spans="1:24" s="14" customFormat="1" ht="39" customHeight="1" x14ac:dyDescent="0.25">
      <c r="A6" s="220" t="s">
        <v>3</v>
      </c>
      <c r="B6" s="98"/>
      <c r="C6" s="158">
        <v>24</v>
      </c>
      <c r="D6" s="225" t="s">
        <v>13</v>
      </c>
      <c r="E6" s="200" t="s">
        <v>59</v>
      </c>
      <c r="F6" s="265">
        <v>150</v>
      </c>
      <c r="G6" s="59"/>
      <c r="H6" s="263">
        <v>0.6</v>
      </c>
      <c r="I6" s="26">
        <v>0.6</v>
      </c>
      <c r="J6" s="155">
        <v>14.7</v>
      </c>
      <c r="K6" s="271">
        <v>70.5</v>
      </c>
      <c r="L6" s="177">
        <v>0.05</v>
      </c>
      <c r="M6" s="177">
        <v>0.03</v>
      </c>
      <c r="N6" s="178">
        <v>15</v>
      </c>
      <c r="O6" s="178">
        <v>0</v>
      </c>
      <c r="P6" s="174">
        <v>0</v>
      </c>
      <c r="Q6" s="263">
        <v>24</v>
      </c>
      <c r="R6" s="26">
        <v>16.5</v>
      </c>
      <c r="S6" s="26">
        <v>13.5</v>
      </c>
      <c r="T6" s="26">
        <v>3.3</v>
      </c>
      <c r="U6" s="26">
        <v>417</v>
      </c>
      <c r="V6" s="26">
        <v>3.0000000000000001E-3</v>
      </c>
      <c r="W6" s="26">
        <v>4.4999999999999999E-4</v>
      </c>
      <c r="X6" s="25">
        <v>0.01</v>
      </c>
    </row>
    <row r="7" spans="1:24" s="14" customFormat="1" ht="39" customHeight="1" x14ac:dyDescent="0.25">
      <c r="A7" s="221"/>
      <c r="B7" s="64"/>
      <c r="C7" s="37">
        <v>272</v>
      </c>
      <c r="D7" s="51" t="s">
        <v>5</v>
      </c>
      <c r="E7" s="63" t="s">
        <v>78</v>
      </c>
      <c r="F7" s="95">
        <v>250</v>
      </c>
      <c r="G7" s="66"/>
      <c r="H7" s="103">
        <v>6.89</v>
      </c>
      <c r="I7" s="32">
        <v>6.04</v>
      </c>
      <c r="J7" s="83">
        <v>18.09</v>
      </c>
      <c r="K7" s="85">
        <v>154.22999999999999</v>
      </c>
      <c r="L7" s="15">
        <v>0.1</v>
      </c>
      <c r="M7" s="15">
        <v>0.08</v>
      </c>
      <c r="N7" s="16">
        <v>6.46</v>
      </c>
      <c r="O7" s="16">
        <v>130</v>
      </c>
      <c r="P7" s="17">
        <v>0.01</v>
      </c>
      <c r="Q7" s="116">
        <v>18.170000000000002</v>
      </c>
      <c r="R7" s="16">
        <v>87.08</v>
      </c>
      <c r="S7" s="270">
        <v>24.11</v>
      </c>
      <c r="T7" s="16">
        <v>1.1100000000000001</v>
      </c>
      <c r="U7" s="16">
        <v>420.32</v>
      </c>
      <c r="V7" s="16">
        <v>4.79E-3</v>
      </c>
      <c r="W7" s="16">
        <v>2.4000000000000001E-4</v>
      </c>
      <c r="X7" s="83">
        <v>0.06</v>
      </c>
    </row>
    <row r="8" spans="1:24" s="24" customFormat="1" ht="39" customHeight="1" x14ac:dyDescent="0.25">
      <c r="A8" s="226"/>
      <c r="B8" s="64"/>
      <c r="C8" s="37">
        <v>336</v>
      </c>
      <c r="D8" s="51" t="s">
        <v>6</v>
      </c>
      <c r="E8" s="402" t="s">
        <v>109</v>
      </c>
      <c r="F8" s="95">
        <v>100</v>
      </c>
      <c r="G8" s="66"/>
      <c r="H8" s="191">
        <v>17.920000000000002</v>
      </c>
      <c r="I8" s="192">
        <v>16.39</v>
      </c>
      <c r="J8" s="193">
        <v>7.98</v>
      </c>
      <c r="K8" s="308">
        <v>252.36</v>
      </c>
      <c r="L8" s="191">
        <v>7.0000000000000007E-2</v>
      </c>
      <c r="M8" s="194">
        <v>0.14000000000000001</v>
      </c>
      <c r="N8" s="192">
        <v>1.75</v>
      </c>
      <c r="O8" s="192">
        <v>40</v>
      </c>
      <c r="P8" s="193">
        <v>0.15</v>
      </c>
      <c r="Q8" s="191">
        <v>87.7</v>
      </c>
      <c r="R8" s="192">
        <v>183.09</v>
      </c>
      <c r="S8" s="192">
        <v>22.63</v>
      </c>
      <c r="T8" s="192">
        <v>1.77</v>
      </c>
      <c r="U8" s="192">
        <v>246.63</v>
      </c>
      <c r="V8" s="192">
        <v>5.0000000000000001E-3</v>
      </c>
      <c r="W8" s="192">
        <v>2E-3</v>
      </c>
      <c r="X8" s="193">
        <v>0.08</v>
      </c>
    </row>
    <row r="9" spans="1:24" s="24" customFormat="1" ht="39" customHeight="1" x14ac:dyDescent="0.25">
      <c r="A9" s="226"/>
      <c r="B9" s="51"/>
      <c r="C9" s="51">
        <v>53</v>
      </c>
      <c r="D9" s="51" t="s">
        <v>44</v>
      </c>
      <c r="E9" s="405" t="s">
        <v>42</v>
      </c>
      <c r="F9" s="37">
        <v>180</v>
      </c>
      <c r="G9" s="51"/>
      <c r="H9" s="84">
        <v>4.01</v>
      </c>
      <c r="I9" s="32">
        <v>5.89</v>
      </c>
      <c r="J9" s="33">
        <v>40.72</v>
      </c>
      <c r="K9" s="85">
        <v>229.79</v>
      </c>
      <c r="L9" s="84">
        <v>0.04</v>
      </c>
      <c r="M9" s="84">
        <v>0.03</v>
      </c>
      <c r="N9" s="32">
        <v>0</v>
      </c>
      <c r="O9" s="32">
        <v>20</v>
      </c>
      <c r="P9" s="33">
        <v>0.11</v>
      </c>
      <c r="Q9" s="103">
        <v>7.55</v>
      </c>
      <c r="R9" s="32">
        <v>80.81</v>
      </c>
      <c r="S9" s="273">
        <v>26.19</v>
      </c>
      <c r="T9" s="32">
        <v>0.55000000000000004</v>
      </c>
      <c r="U9" s="32">
        <v>51.93</v>
      </c>
      <c r="V9" s="32">
        <v>7.6000000000000004E-4</v>
      </c>
      <c r="W9" s="32">
        <v>8.0000000000000002E-3</v>
      </c>
      <c r="X9" s="25">
        <v>0.03</v>
      </c>
    </row>
    <row r="10" spans="1:24" s="14" customFormat="1" ht="39" customHeight="1" x14ac:dyDescent="0.25">
      <c r="A10" s="222"/>
      <c r="B10" s="42"/>
      <c r="C10" s="57">
        <v>101</v>
      </c>
      <c r="D10" s="51" t="s">
        <v>12</v>
      </c>
      <c r="E10" s="63" t="s">
        <v>45</v>
      </c>
      <c r="F10" s="95">
        <v>200</v>
      </c>
      <c r="G10" s="37"/>
      <c r="H10" s="116">
        <v>0.64</v>
      </c>
      <c r="I10" s="16">
        <v>0.25</v>
      </c>
      <c r="J10" s="25">
        <v>16.059999999999999</v>
      </c>
      <c r="K10" s="74">
        <v>79.849999999999994</v>
      </c>
      <c r="L10" s="15">
        <v>0.01</v>
      </c>
      <c r="M10" s="15">
        <v>0.05</v>
      </c>
      <c r="N10" s="16">
        <v>0.05</v>
      </c>
      <c r="O10" s="16">
        <v>100</v>
      </c>
      <c r="P10" s="17">
        <v>0</v>
      </c>
      <c r="Q10" s="116">
        <v>10.77</v>
      </c>
      <c r="R10" s="16">
        <v>2.96</v>
      </c>
      <c r="S10" s="16">
        <v>2.96</v>
      </c>
      <c r="T10" s="16">
        <v>0.54</v>
      </c>
      <c r="U10" s="16">
        <v>8.5000000000000006E-3</v>
      </c>
      <c r="V10" s="16">
        <v>0</v>
      </c>
      <c r="W10" s="16">
        <v>0</v>
      </c>
      <c r="X10" s="25">
        <v>0</v>
      </c>
    </row>
    <row r="11" spans="1:24" s="14" customFormat="1" ht="39" customHeight="1" x14ac:dyDescent="0.25">
      <c r="A11" s="222"/>
      <c r="B11" s="42"/>
      <c r="C11" s="151">
        <v>119</v>
      </c>
      <c r="D11" s="66" t="s">
        <v>8</v>
      </c>
      <c r="E11" s="49" t="s">
        <v>40</v>
      </c>
      <c r="F11" s="51">
        <v>20</v>
      </c>
      <c r="G11" s="37"/>
      <c r="H11" s="116">
        <v>1.52</v>
      </c>
      <c r="I11" s="16">
        <v>0.16</v>
      </c>
      <c r="J11" s="25">
        <v>9.84</v>
      </c>
      <c r="K11" s="74">
        <v>47</v>
      </c>
      <c r="L11" s="116">
        <v>0.02</v>
      </c>
      <c r="M11" s="16">
        <v>0.01</v>
      </c>
      <c r="N11" s="16">
        <v>0</v>
      </c>
      <c r="O11" s="16">
        <v>0</v>
      </c>
      <c r="P11" s="25">
        <v>0</v>
      </c>
      <c r="Q11" s="116">
        <v>4</v>
      </c>
      <c r="R11" s="16">
        <v>13</v>
      </c>
      <c r="S11" s="16">
        <v>2.8</v>
      </c>
      <c r="T11" s="16">
        <v>0.22</v>
      </c>
      <c r="U11" s="16">
        <v>18.600000000000001</v>
      </c>
      <c r="V11" s="16">
        <v>6.4000000000000005E-4</v>
      </c>
      <c r="W11" s="16">
        <v>1.1999999999999999E-3</v>
      </c>
      <c r="X11" s="25">
        <v>2.9</v>
      </c>
    </row>
    <row r="12" spans="1:24" s="14" customFormat="1" ht="39" customHeight="1" x14ac:dyDescent="0.25">
      <c r="A12" s="222"/>
      <c r="B12" s="51"/>
      <c r="C12" s="51">
        <v>120</v>
      </c>
      <c r="D12" s="51" t="s">
        <v>9</v>
      </c>
      <c r="E12" s="81" t="s">
        <v>7</v>
      </c>
      <c r="F12" s="51">
        <v>20</v>
      </c>
      <c r="G12" s="170"/>
      <c r="H12" s="116">
        <v>1.32</v>
      </c>
      <c r="I12" s="16">
        <v>0.24</v>
      </c>
      <c r="J12" s="25">
        <v>8.0399999999999991</v>
      </c>
      <c r="K12" s="165">
        <v>39.6</v>
      </c>
      <c r="L12" s="116">
        <v>0.03</v>
      </c>
      <c r="M12" s="16">
        <v>0.02</v>
      </c>
      <c r="N12" s="16">
        <v>0</v>
      </c>
      <c r="O12" s="16">
        <v>0</v>
      </c>
      <c r="P12" s="25">
        <v>0</v>
      </c>
      <c r="Q12" s="116">
        <v>5.8</v>
      </c>
      <c r="R12" s="16">
        <v>30</v>
      </c>
      <c r="S12" s="16">
        <v>9.4</v>
      </c>
      <c r="T12" s="16">
        <v>0.78</v>
      </c>
      <c r="U12" s="16">
        <v>47</v>
      </c>
      <c r="V12" s="16">
        <v>8.0000000000000004E-4</v>
      </c>
      <c r="W12" s="16">
        <v>1.1000000000000001E-3</v>
      </c>
      <c r="X12" s="25">
        <v>1.2E-2</v>
      </c>
    </row>
    <row r="13" spans="1:24" s="24" customFormat="1" ht="39" customHeight="1" x14ac:dyDescent="0.25">
      <c r="A13" s="226"/>
      <c r="B13" s="64"/>
      <c r="C13" s="105"/>
      <c r="D13" s="54"/>
      <c r="E13" s="61" t="s">
        <v>14</v>
      </c>
      <c r="F13" s="75">
        <f>SUM(F6:F12)</f>
        <v>920</v>
      </c>
      <c r="G13" s="67"/>
      <c r="H13" s="162">
        <f>SUM(H6:H12)</f>
        <v>32.9</v>
      </c>
      <c r="I13" s="31">
        <f t="shared" ref="I13:X13" si="0">SUM(I6:I12)</f>
        <v>29.57</v>
      </c>
      <c r="J13" s="112">
        <f>SUM(J6:J12)</f>
        <v>115.43</v>
      </c>
      <c r="K13" s="309">
        <f>SUM(K6:K12)</f>
        <v>873.33</v>
      </c>
      <c r="L13" s="162">
        <f t="shared" si="0"/>
        <v>0.32000000000000006</v>
      </c>
      <c r="M13" s="31">
        <f t="shared" si="0"/>
        <v>0.36000000000000004</v>
      </c>
      <c r="N13" s="31">
        <f t="shared" si="0"/>
        <v>23.26</v>
      </c>
      <c r="O13" s="31">
        <f t="shared" si="0"/>
        <v>290</v>
      </c>
      <c r="P13" s="112">
        <f t="shared" si="0"/>
        <v>0.27</v>
      </c>
      <c r="Q13" s="162">
        <f t="shared" si="0"/>
        <v>157.99000000000004</v>
      </c>
      <c r="R13" s="31">
        <f t="shared" si="0"/>
        <v>413.44</v>
      </c>
      <c r="S13" s="31">
        <f t="shared" si="0"/>
        <v>101.58999999999999</v>
      </c>
      <c r="T13" s="31">
        <f t="shared" si="0"/>
        <v>8.27</v>
      </c>
      <c r="U13" s="31">
        <f t="shared" si="0"/>
        <v>1201.4884999999997</v>
      </c>
      <c r="V13" s="31">
        <f t="shared" si="0"/>
        <v>1.499E-2</v>
      </c>
      <c r="W13" s="31">
        <f t="shared" si="0"/>
        <v>1.299E-2</v>
      </c>
      <c r="X13" s="112">
        <f t="shared" si="0"/>
        <v>3.0920000000000001</v>
      </c>
    </row>
    <row r="14" spans="1:24" s="24" customFormat="1" ht="39" customHeight="1" thickBot="1" x14ac:dyDescent="0.3">
      <c r="A14" s="227"/>
      <c r="B14" s="102"/>
      <c r="C14" s="82"/>
      <c r="D14" s="52"/>
      <c r="E14" s="62" t="s">
        <v>15</v>
      </c>
      <c r="F14" s="52"/>
      <c r="G14" s="77"/>
      <c r="H14" s="147"/>
      <c r="I14" s="148"/>
      <c r="J14" s="149"/>
      <c r="K14" s="146">
        <f>K13/27.2</f>
        <v>32.107720588235296</v>
      </c>
      <c r="L14" s="147"/>
      <c r="M14" s="148"/>
      <c r="N14" s="148"/>
      <c r="O14" s="148"/>
      <c r="P14" s="149"/>
      <c r="Q14" s="147"/>
      <c r="R14" s="148"/>
      <c r="S14" s="148"/>
      <c r="T14" s="148"/>
      <c r="U14" s="148"/>
      <c r="V14" s="148"/>
      <c r="W14" s="148"/>
      <c r="X14" s="149"/>
    </row>
    <row r="15" spans="1:24" ht="15.75" x14ac:dyDescent="0.25">
      <c r="A15" s="9"/>
      <c r="B15" s="96"/>
      <c r="C15" s="97"/>
      <c r="D15" s="97"/>
      <c r="E15" s="20"/>
      <c r="F15" s="20"/>
      <c r="G15" s="87"/>
      <c r="H15" s="88"/>
      <c r="I15" s="87"/>
      <c r="J15" s="20"/>
      <c r="K15" s="89"/>
      <c r="L15" s="20"/>
      <c r="M15" s="20"/>
      <c r="N15" s="20"/>
      <c r="O15" s="90"/>
      <c r="P15" s="90"/>
      <c r="Q15" s="90"/>
      <c r="R15" s="90"/>
      <c r="S15" s="90"/>
    </row>
    <row r="16" spans="1:24" x14ac:dyDescent="0.25">
      <c r="A16" s="90"/>
      <c r="B16" s="117"/>
      <c r="C16" s="117"/>
      <c r="D16" s="117"/>
    </row>
    <row r="17" spans="1:4" x14ac:dyDescent="0.25">
      <c r="A17" s="154"/>
      <c r="B17" s="121"/>
      <c r="C17" s="118"/>
      <c r="D17" s="87"/>
    </row>
    <row r="18" spans="1:4" x14ac:dyDescent="0.25">
      <c r="A18" s="154"/>
      <c r="B18" s="121"/>
      <c r="C18" s="118"/>
      <c r="D18" s="118"/>
    </row>
    <row r="19" spans="1:4" x14ac:dyDescent="0.25">
      <c r="A19" s="90"/>
      <c r="B19" s="117"/>
      <c r="C19" s="117"/>
      <c r="D19" s="117"/>
    </row>
    <row r="20" spans="1:4" x14ac:dyDescent="0.25">
      <c r="A20" s="90"/>
      <c r="B20" s="117"/>
      <c r="C20" s="117"/>
      <c r="D20" s="117"/>
    </row>
  </sheetData>
  <mergeCells count="11">
    <mergeCell ref="L4:P4"/>
    <mergeCell ref="Q4:X4"/>
    <mergeCell ref="C4:C5"/>
    <mergeCell ref="K4:K5"/>
    <mergeCell ref="A4:A5"/>
    <mergeCell ref="B4:B5"/>
    <mergeCell ref="D4:D5"/>
    <mergeCell ref="E4:E5"/>
    <mergeCell ref="F4:F5"/>
    <mergeCell ref="G4:G5"/>
    <mergeCell ref="H4:J4"/>
  </mergeCells>
  <pageMargins left="0.7" right="0.7" top="0.75" bottom="0.75" header="0.3" footer="0.3"/>
  <pageSetup paperSize="9" scale="3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15"/>
  <sheetViews>
    <sheetView zoomScale="90" zoomScaleNormal="90" workbookViewId="0">
      <selection activeCell="A2" sqref="A2"/>
    </sheetView>
  </sheetViews>
  <sheetFormatPr defaultRowHeight="15" x14ac:dyDescent="0.25"/>
  <cols>
    <col min="1" max="1" width="18.85546875" customWidth="1"/>
    <col min="2" max="2" width="19.42578125" style="5" customWidth="1"/>
    <col min="3" max="3" width="20" style="5" customWidth="1"/>
    <col min="4" max="4" width="22.42578125" style="39" customWidth="1"/>
    <col min="5" max="5" width="70.140625" customWidth="1"/>
    <col min="6" max="6" width="15.42578125" customWidth="1"/>
    <col min="7" max="7" width="15.7109375" customWidth="1"/>
    <col min="8" max="8" width="10.28515625" customWidth="1"/>
    <col min="9" max="9" width="11.28515625" customWidth="1"/>
    <col min="10" max="10" width="15.7109375" customWidth="1"/>
    <col min="11" max="11" width="23.140625" customWidth="1"/>
    <col min="12" max="12" width="8.28515625" bestFit="1" customWidth="1"/>
    <col min="16" max="16" width="9.85546875" customWidth="1"/>
    <col min="17" max="17" width="12.42578125" customWidth="1"/>
    <col min="22" max="22" width="12.28515625" customWidth="1"/>
    <col min="23" max="23" width="13.140625" customWidth="1"/>
  </cols>
  <sheetData>
    <row r="2" spans="1:24" ht="23.25" x14ac:dyDescent="0.35">
      <c r="A2" s="206" t="s">
        <v>133</v>
      </c>
      <c r="B2" s="206"/>
      <c r="C2" s="207"/>
      <c r="D2" s="206" t="s">
        <v>2</v>
      </c>
      <c r="E2" s="206"/>
      <c r="F2" s="208" t="s">
        <v>1</v>
      </c>
      <c r="G2" s="207">
        <v>17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99"/>
      <c r="D3" s="100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4" customFormat="1" ht="21.75" customHeight="1" thickBot="1" x14ac:dyDescent="0.3">
      <c r="A4" s="522" t="s">
        <v>0</v>
      </c>
      <c r="B4" s="502"/>
      <c r="C4" s="508" t="s">
        <v>83</v>
      </c>
      <c r="D4" s="522" t="s">
        <v>31</v>
      </c>
      <c r="E4" s="502" t="s">
        <v>30</v>
      </c>
      <c r="F4" s="502" t="s">
        <v>19</v>
      </c>
      <c r="G4" s="502" t="s">
        <v>29</v>
      </c>
      <c r="H4" s="491" t="s">
        <v>16</v>
      </c>
      <c r="I4" s="492"/>
      <c r="J4" s="493"/>
      <c r="K4" s="508" t="s">
        <v>84</v>
      </c>
      <c r="L4" s="491" t="s">
        <v>17</v>
      </c>
      <c r="M4" s="500"/>
      <c r="N4" s="526"/>
      <c r="O4" s="526"/>
      <c r="P4" s="527"/>
      <c r="Q4" s="491" t="s">
        <v>18</v>
      </c>
      <c r="R4" s="500"/>
      <c r="S4" s="500"/>
      <c r="T4" s="500"/>
      <c r="U4" s="500"/>
      <c r="V4" s="500"/>
      <c r="W4" s="500"/>
      <c r="X4" s="501"/>
    </row>
    <row r="5" spans="1:24" s="14" customFormat="1" ht="55.5" customHeight="1" thickBot="1" x14ac:dyDescent="0.3">
      <c r="A5" s="503"/>
      <c r="B5" s="503"/>
      <c r="C5" s="505"/>
      <c r="D5" s="503"/>
      <c r="E5" s="503"/>
      <c r="F5" s="503"/>
      <c r="G5" s="503"/>
      <c r="H5" s="354" t="s">
        <v>20</v>
      </c>
      <c r="I5" s="250" t="s">
        <v>21</v>
      </c>
      <c r="J5" s="355" t="s">
        <v>22</v>
      </c>
      <c r="K5" s="505"/>
      <c r="L5" s="362" t="s">
        <v>23</v>
      </c>
      <c r="M5" s="354" t="s">
        <v>60</v>
      </c>
      <c r="N5" s="327" t="s">
        <v>24</v>
      </c>
      <c r="O5" s="363" t="s">
        <v>61</v>
      </c>
      <c r="P5" s="327" t="s">
        <v>62</v>
      </c>
      <c r="Q5" s="364" t="s">
        <v>25</v>
      </c>
      <c r="R5" s="250" t="s">
        <v>26</v>
      </c>
      <c r="S5" s="364" t="s">
        <v>27</v>
      </c>
      <c r="T5" s="250" t="s">
        <v>28</v>
      </c>
      <c r="U5" s="250" t="s">
        <v>63</v>
      </c>
      <c r="V5" s="362" t="s">
        <v>64</v>
      </c>
      <c r="W5" s="362" t="s">
        <v>65</v>
      </c>
      <c r="X5" s="365" t="s">
        <v>66</v>
      </c>
    </row>
    <row r="6" spans="1:24" s="14" customFormat="1" ht="39" customHeight="1" x14ac:dyDescent="0.25">
      <c r="A6" s="201" t="s">
        <v>3</v>
      </c>
      <c r="B6" s="366"/>
      <c r="C6" s="59">
        <v>6</v>
      </c>
      <c r="D6" s="91" t="s">
        <v>4</v>
      </c>
      <c r="E6" s="200" t="s">
        <v>79</v>
      </c>
      <c r="F6" s="243">
        <v>100</v>
      </c>
      <c r="G6" s="59"/>
      <c r="H6" s="135">
        <v>1.42</v>
      </c>
      <c r="I6" s="26">
        <v>8.41</v>
      </c>
      <c r="J6" s="27">
        <v>12.6</v>
      </c>
      <c r="K6" s="271">
        <v>132.66999999999999</v>
      </c>
      <c r="L6" s="135">
        <v>0.03</v>
      </c>
      <c r="M6" s="26">
        <v>0.04</v>
      </c>
      <c r="N6" s="26">
        <v>30.83</v>
      </c>
      <c r="O6" s="26">
        <v>330</v>
      </c>
      <c r="P6" s="27">
        <v>0</v>
      </c>
      <c r="Q6" s="135">
        <v>37.979999999999997</v>
      </c>
      <c r="R6" s="26">
        <v>30.25</v>
      </c>
      <c r="S6" s="26">
        <v>17.07</v>
      </c>
      <c r="T6" s="26">
        <v>0.55000000000000004</v>
      </c>
      <c r="U6" s="26">
        <v>233.61</v>
      </c>
      <c r="V6" s="26">
        <v>2.8500000000000001E-3</v>
      </c>
      <c r="W6" s="26">
        <v>2.2000000000000001E-4</v>
      </c>
      <c r="X6" s="27">
        <v>0.01</v>
      </c>
    </row>
    <row r="7" spans="1:24" s="14" customFormat="1" ht="39" customHeight="1" x14ac:dyDescent="0.25">
      <c r="A7" s="201"/>
      <c r="B7" s="248"/>
      <c r="C7" s="51">
        <v>34</v>
      </c>
      <c r="D7" s="51" t="s">
        <v>5</v>
      </c>
      <c r="E7" s="63" t="s">
        <v>47</v>
      </c>
      <c r="F7" s="95">
        <v>250</v>
      </c>
      <c r="G7" s="51"/>
      <c r="H7" s="103">
        <v>11.49</v>
      </c>
      <c r="I7" s="32">
        <v>7.05</v>
      </c>
      <c r="J7" s="83">
        <v>17.04</v>
      </c>
      <c r="K7" s="85">
        <v>176.48</v>
      </c>
      <c r="L7" s="103">
        <v>0.21</v>
      </c>
      <c r="M7" s="32">
        <v>0.1</v>
      </c>
      <c r="N7" s="32">
        <v>3.41</v>
      </c>
      <c r="O7" s="32">
        <v>140</v>
      </c>
      <c r="P7" s="83">
        <v>0</v>
      </c>
      <c r="Q7" s="103">
        <v>30.49</v>
      </c>
      <c r="R7" s="32">
        <v>36.299999999999997</v>
      </c>
      <c r="S7" s="32">
        <v>2.6</v>
      </c>
      <c r="T7" s="32">
        <v>424.4</v>
      </c>
      <c r="U7" s="32">
        <v>5.3E-3</v>
      </c>
      <c r="V7" s="32">
        <v>2.8E-3</v>
      </c>
      <c r="W7" s="32">
        <v>0.04</v>
      </c>
      <c r="X7" s="83">
        <v>0.03</v>
      </c>
    </row>
    <row r="8" spans="1:24" s="24" customFormat="1" ht="39" customHeight="1" x14ac:dyDescent="0.25">
      <c r="A8" s="226"/>
      <c r="B8" s="277"/>
      <c r="C8" s="51">
        <v>250</v>
      </c>
      <c r="D8" s="51" t="s">
        <v>6</v>
      </c>
      <c r="E8" s="402" t="s">
        <v>99</v>
      </c>
      <c r="F8" s="95">
        <v>100</v>
      </c>
      <c r="G8" s="51"/>
      <c r="H8" s="152">
        <v>21.57</v>
      </c>
      <c r="I8" s="34">
        <v>20.260000000000002</v>
      </c>
      <c r="J8" s="35">
        <v>1.0900000000000001</v>
      </c>
      <c r="K8" s="304">
        <v>274.43</v>
      </c>
      <c r="L8" s="116">
        <v>0.08</v>
      </c>
      <c r="M8" s="16">
        <v>0.16</v>
      </c>
      <c r="N8" s="16">
        <v>1</v>
      </c>
      <c r="O8" s="16">
        <v>40</v>
      </c>
      <c r="P8" s="25">
        <v>0.03</v>
      </c>
      <c r="Q8" s="116">
        <v>30.67</v>
      </c>
      <c r="R8" s="16">
        <v>180.01</v>
      </c>
      <c r="S8" s="16">
        <v>22.73</v>
      </c>
      <c r="T8" s="16">
        <v>1.58</v>
      </c>
      <c r="U8" s="16">
        <v>258.01</v>
      </c>
      <c r="V8" s="16">
        <v>5.0000000000000001E-3</v>
      </c>
      <c r="W8" s="16">
        <v>2.0000000000000001E-4</v>
      </c>
      <c r="X8" s="25">
        <v>0.14000000000000001</v>
      </c>
    </row>
    <row r="9" spans="1:24" s="24" customFormat="1" ht="39" customHeight="1" x14ac:dyDescent="0.25">
      <c r="A9" s="226"/>
      <c r="B9" s="248"/>
      <c r="C9" s="51">
        <v>52</v>
      </c>
      <c r="D9" s="51" t="s">
        <v>51</v>
      </c>
      <c r="E9" s="247" t="s">
        <v>86</v>
      </c>
      <c r="F9" s="95">
        <v>180</v>
      </c>
      <c r="G9" s="303"/>
      <c r="H9" s="78">
        <v>3.98</v>
      </c>
      <c r="I9" s="34">
        <v>6.68</v>
      </c>
      <c r="J9" s="35">
        <v>31.19</v>
      </c>
      <c r="K9" s="304">
        <v>200.49</v>
      </c>
      <c r="L9" s="152">
        <v>0.18</v>
      </c>
      <c r="M9" s="34">
        <v>0.12</v>
      </c>
      <c r="N9" s="34">
        <v>16.8</v>
      </c>
      <c r="O9" s="34">
        <v>30</v>
      </c>
      <c r="P9" s="35">
        <v>0.09</v>
      </c>
      <c r="Q9" s="152">
        <v>21.3</v>
      </c>
      <c r="R9" s="34">
        <v>107.88</v>
      </c>
      <c r="S9" s="34">
        <v>42.11</v>
      </c>
      <c r="T9" s="34">
        <v>1.67</v>
      </c>
      <c r="U9" s="34">
        <v>990.81</v>
      </c>
      <c r="V9" s="34">
        <v>9.1999999999999998E-3</v>
      </c>
      <c r="W9" s="34">
        <v>5.9999999999999995E-4</v>
      </c>
      <c r="X9" s="35">
        <v>0.06</v>
      </c>
    </row>
    <row r="10" spans="1:24" s="14" customFormat="1" ht="39" customHeight="1" x14ac:dyDescent="0.25">
      <c r="A10" s="226"/>
      <c r="B10" s="248"/>
      <c r="C10" s="51">
        <v>114</v>
      </c>
      <c r="D10" s="51" t="s">
        <v>33</v>
      </c>
      <c r="E10" s="63" t="s">
        <v>37</v>
      </c>
      <c r="F10" s="95">
        <v>200</v>
      </c>
      <c r="G10" s="51"/>
      <c r="H10" s="116">
        <v>0</v>
      </c>
      <c r="I10" s="16">
        <v>0</v>
      </c>
      <c r="J10" s="25">
        <v>7.27</v>
      </c>
      <c r="K10" s="74">
        <v>28.73</v>
      </c>
      <c r="L10" s="116">
        <v>0</v>
      </c>
      <c r="M10" s="16">
        <v>0</v>
      </c>
      <c r="N10" s="16">
        <v>0</v>
      </c>
      <c r="O10" s="16">
        <v>0</v>
      </c>
      <c r="P10" s="25">
        <v>0</v>
      </c>
      <c r="Q10" s="116">
        <v>0.26</v>
      </c>
      <c r="R10" s="16">
        <v>0.03</v>
      </c>
      <c r="S10" s="16">
        <v>0.03</v>
      </c>
      <c r="T10" s="16">
        <v>0.02</v>
      </c>
      <c r="U10" s="16">
        <v>0.28999999999999998</v>
      </c>
      <c r="V10" s="16">
        <v>0</v>
      </c>
      <c r="W10" s="16">
        <v>0</v>
      </c>
      <c r="X10" s="25">
        <v>0</v>
      </c>
    </row>
    <row r="11" spans="1:24" s="14" customFormat="1" ht="39" customHeight="1" x14ac:dyDescent="0.25">
      <c r="A11" s="226"/>
      <c r="B11" s="248"/>
      <c r="C11" s="85">
        <v>119</v>
      </c>
      <c r="D11" s="51" t="s">
        <v>8</v>
      </c>
      <c r="E11" s="80" t="s">
        <v>40</v>
      </c>
      <c r="F11" s="95">
        <v>20</v>
      </c>
      <c r="G11" s="51"/>
      <c r="H11" s="116">
        <v>1.52</v>
      </c>
      <c r="I11" s="16">
        <v>0.16</v>
      </c>
      <c r="J11" s="25">
        <v>9.84</v>
      </c>
      <c r="K11" s="74">
        <v>47</v>
      </c>
      <c r="L11" s="116">
        <v>0.02</v>
      </c>
      <c r="M11" s="16">
        <v>0.01</v>
      </c>
      <c r="N11" s="16">
        <v>0</v>
      </c>
      <c r="O11" s="16">
        <v>0</v>
      </c>
      <c r="P11" s="25">
        <v>0</v>
      </c>
      <c r="Q11" s="116">
        <v>4</v>
      </c>
      <c r="R11" s="16">
        <v>13</v>
      </c>
      <c r="S11" s="16">
        <v>2.8</v>
      </c>
      <c r="T11" s="16">
        <v>0.22</v>
      </c>
      <c r="U11" s="16">
        <v>18.600000000000001</v>
      </c>
      <c r="V11" s="16">
        <v>6.4000000000000005E-4</v>
      </c>
      <c r="W11" s="16">
        <v>1.1999999999999999E-3</v>
      </c>
      <c r="X11" s="25">
        <v>2.9</v>
      </c>
    </row>
    <row r="12" spans="1:24" s="14" customFormat="1" ht="39" customHeight="1" x14ac:dyDescent="0.25">
      <c r="A12" s="226"/>
      <c r="B12" s="66"/>
      <c r="C12" s="51">
        <v>120</v>
      </c>
      <c r="D12" s="51" t="s">
        <v>9</v>
      </c>
      <c r="E12" s="49" t="s">
        <v>7</v>
      </c>
      <c r="F12" s="51">
        <v>20</v>
      </c>
      <c r="G12" s="283"/>
      <c r="H12" s="116">
        <v>1.32</v>
      </c>
      <c r="I12" s="16">
        <v>0.24</v>
      </c>
      <c r="J12" s="25">
        <v>8.0399999999999991</v>
      </c>
      <c r="K12" s="275">
        <v>39.6</v>
      </c>
      <c r="L12" s="116">
        <v>0.03</v>
      </c>
      <c r="M12" s="16">
        <v>0.02</v>
      </c>
      <c r="N12" s="16">
        <v>0</v>
      </c>
      <c r="O12" s="16">
        <v>0</v>
      </c>
      <c r="P12" s="25">
        <v>0</v>
      </c>
      <c r="Q12" s="116">
        <v>5.8</v>
      </c>
      <c r="R12" s="16">
        <v>30</v>
      </c>
      <c r="S12" s="16">
        <v>9.4</v>
      </c>
      <c r="T12" s="16">
        <v>0.78</v>
      </c>
      <c r="U12" s="16">
        <v>47</v>
      </c>
      <c r="V12" s="16">
        <v>8.0000000000000004E-4</v>
      </c>
      <c r="W12" s="16">
        <v>1.1000000000000001E-3</v>
      </c>
      <c r="X12" s="25">
        <v>1.2E-2</v>
      </c>
    </row>
    <row r="13" spans="1:24" s="24" customFormat="1" ht="39" customHeight="1" x14ac:dyDescent="0.25">
      <c r="A13" s="226"/>
      <c r="B13" s="277"/>
      <c r="C13" s="51"/>
      <c r="D13" s="51"/>
      <c r="E13" s="128" t="s">
        <v>14</v>
      </c>
      <c r="F13" s="111">
        <f>SUM(F6:F12)</f>
        <v>870</v>
      </c>
      <c r="G13" s="111"/>
      <c r="H13" s="162">
        <f t="shared" ref="H13:X13" si="0">SUM(H6:H12)</f>
        <v>41.300000000000004</v>
      </c>
      <c r="I13" s="31">
        <f t="shared" si="0"/>
        <v>42.8</v>
      </c>
      <c r="J13" s="112">
        <f t="shared" si="0"/>
        <v>87.07</v>
      </c>
      <c r="K13" s="156">
        <f>SUM(K6:K12)</f>
        <v>899.4</v>
      </c>
      <c r="L13" s="162">
        <f t="shared" si="0"/>
        <v>0.55000000000000004</v>
      </c>
      <c r="M13" s="31">
        <f t="shared" si="0"/>
        <v>0.45000000000000007</v>
      </c>
      <c r="N13" s="31">
        <f t="shared" si="0"/>
        <v>52.039999999999992</v>
      </c>
      <c r="O13" s="31">
        <f t="shared" si="0"/>
        <v>540</v>
      </c>
      <c r="P13" s="112">
        <f t="shared" si="0"/>
        <v>0.12</v>
      </c>
      <c r="Q13" s="162">
        <f t="shared" si="0"/>
        <v>130.5</v>
      </c>
      <c r="R13" s="31">
        <f t="shared" si="0"/>
        <v>397.46999999999997</v>
      </c>
      <c r="S13" s="31">
        <f t="shared" si="0"/>
        <v>96.740000000000009</v>
      </c>
      <c r="T13" s="31">
        <f t="shared" si="0"/>
        <v>429.21999999999997</v>
      </c>
      <c r="U13" s="31">
        <f t="shared" si="0"/>
        <v>1548.3253</v>
      </c>
      <c r="V13" s="31">
        <f t="shared" si="0"/>
        <v>2.129E-2</v>
      </c>
      <c r="W13" s="31">
        <f t="shared" si="0"/>
        <v>4.3319999999999997E-2</v>
      </c>
      <c r="X13" s="112">
        <f t="shared" si="0"/>
        <v>3.1520000000000001</v>
      </c>
    </row>
    <row r="14" spans="1:24" s="24" customFormat="1" ht="39" customHeight="1" thickBot="1" x14ac:dyDescent="0.3">
      <c r="A14" s="227"/>
      <c r="B14" s="351"/>
      <c r="C14" s="52"/>
      <c r="D14" s="52"/>
      <c r="E14" s="136" t="s">
        <v>15</v>
      </c>
      <c r="F14" s="344"/>
      <c r="G14" s="52"/>
      <c r="H14" s="147"/>
      <c r="I14" s="148"/>
      <c r="J14" s="149"/>
      <c r="K14" s="76">
        <f>K13/27.2</f>
        <v>33.066176470588232</v>
      </c>
      <c r="L14" s="147"/>
      <c r="M14" s="148"/>
      <c r="N14" s="148"/>
      <c r="O14" s="148"/>
      <c r="P14" s="149"/>
      <c r="Q14" s="147"/>
      <c r="R14" s="148"/>
      <c r="S14" s="148"/>
      <c r="T14" s="148"/>
      <c r="U14" s="148"/>
      <c r="V14" s="148"/>
      <c r="W14" s="148"/>
      <c r="X14" s="149"/>
    </row>
    <row r="15" spans="1:24" ht="15.75" x14ac:dyDescent="0.25">
      <c r="A15" s="9"/>
      <c r="B15" s="96"/>
      <c r="C15" s="97"/>
      <c r="D15" s="101"/>
      <c r="E15" s="20"/>
      <c r="F15" s="20"/>
      <c r="G15" s="87"/>
      <c r="H15" s="88"/>
      <c r="I15" s="87"/>
      <c r="J15" s="20"/>
      <c r="K15" s="89"/>
      <c r="L15" s="20"/>
      <c r="M15" s="20"/>
      <c r="N15" s="20"/>
      <c r="O15" s="90"/>
      <c r="P15" s="90"/>
      <c r="Q15" s="90"/>
      <c r="R15" s="90"/>
      <c r="S15" s="90"/>
    </row>
  </sheetData>
  <mergeCells count="11">
    <mergeCell ref="L4:P4"/>
    <mergeCell ref="Q4:X4"/>
    <mergeCell ref="C4:C5"/>
    <mergeCell ref="K4:K5"/>
    <mergeCell ref="A4:A5"/>
    <mergeCell ref="B4:B5"/>
    <mergeCell ref="D4:D5"/>
    <mergeCell ref="E4:E5"/>
    <mergeCell ref="F4:F5"/>
    <mergeCell ref="G4:G5"/>
    <mergeCell ref="H4:J4"/>
  </mergeCells>
  <pageMargins left="0.7" right="0.7" top="0.75" bottom="0.75" header="0.3" footer="0.3"/>
  <pageSetup paperSize="9" scale="3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18"/>
  <sheetViews>
    <sheetView zoomScale="90" zoomScaleNormal="90" workbookViewId="0">
      <selection activeCell="A2" sqref="A2"/>
    </sheetView>
  </sheetViews>
  <sheetFormatPr defaultRowHeight="15" x14ac:dyDescent="0.25"/>
  <cols>
    <col min="1" max="2" width="19.7109375" customWidth="1"/>
    <col min="3" max="3" width="19.140625" style="5" customWidth="1"/>
    <col min="4" max="4" width="22.140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5.42578125" customWidth="1"/>
    <col min="11" max="11" width="22.85546875" customWidth="1"/>
    <col min="12" max="12" width="11.28515625" customWidth="1"/>
    <col min="20" max="20" width="11.140625" bestFit="1" customWidth="1"/>
    <col min="21" max="21" width="13.28515625" bestFit="1" customWidth="1"/>
    <col min="22" max="23" width="11.140625" bestFit="1" customWidth="1"/>
  </cols>
  <sheetData>
    <row r="2" spans="1:24" ht="23.25" x14ac:dyDescent="0.35">
      <c r="A2" s="206" t="s">
        <v>133</v>
      </c>
      <c r="B2" s="206"/>
      <c r="C2" s="207"/>
      <c r="D2" s="206" t="s">
        <v>2</v>
      </c>
      <c r="E2" s="206"/>
      <c r="F2" s="208" t="s">
        <v>1</v>
      </c>
      <c r="G2" s="207">
        <v>18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4" customFormat="1" ht="21.75" customHeight="1" thickBot="1" x14ac:dyDescent="0.3">
      <c r="A4" s="462" t="s">
        <v>0</v>
      </c>
      <c r="B4" s="462"/>
      <c r="C4" s="460" t="s">
        <v>83</v>
      </c>
      <c r="D4" s="462" t="s">
        <v>31</v>
      </c>
      <c r="E4" s="460" t="s">
        <v>30</v>
      </c>
      <c r="F4" s="460" t="s">
        <v>19</v>
      </c>
      <c r="G4" s="460" t="s">
        <v>29</v>
      </c>
      <c r="H4" s="457" t="s">
        <v>16</v>
      </c>
      <c r="I4" s="478"/>
      <c r="J4" s="479"/>
      <c r="K4" s="460" t="s">
        <v>84</v>
      </c>
      <c r="L4" s="453" t="s">
        <v>17</v>
      </c>
      <c r="M4" s="454"/>
      <c r="N4" s="465"/>
      <c r="O4" s="465"/>
      <c r="P4" s="466"/>
      <c r="Q4" s="457" t="s">
        <v>18</v>
      </c>
      <c r="R4" s="458"/>
      <c r="S4" s="458"/>
      <c r="T4" s="458"/>
      <c r="U4" s="458"/>
      <c r="V4" s="458"/>
      <c r="W4" s="458"/>
      <c r="X4" s="459"/>
    </row>
    <row r="5" spans="1:24" s="14" customFormat="1" ht="63.75" customHeight="1" thickBot="1" x14ac:dyDescent="0.3">
      <c r="A5" s="475"/>
      <c r="B5" s="475"/>
      <c r="C5" s="475"/>
      <c r="D5" s="475"/>
      <c r="E5" s="475"/>
      <c r="F5" s="475"/>
      <c r="G5" s="475"/>
      <c r="H5" s="198" t="s">
        <v>20</v>
      </c>
      <c r="I5" s="173" t="s">
        <v>21</v>
      </c>
      <c r="J5" s="198" t="s">
        <v>22</v>
      </c>
      <c r="K5" s="475"/>
      <c r="L5" s="323" t="s">
        <v>23</v>
      </c>
      <c r="M5" s="323" t="s">
        <v>60</v>
      </c>
      <c r="N5" s="323" t="s">
        <v>24</v>
      </c>
      <c r="O5" s="172" t="s">
        <v>61</v>
      </c>
      <c r="P5" s="173" t="s">
        <v>62</v>
      </c>
      <c r="Q5" s="323" t="s">
        <v>25</v>
      </c>
      <c r="R5" s="323" t="s">
        <v>26</v>
      </c>
      <c r="S5" s="323" t="s">
        <v>27</v>
      </c>
      <c r="T5" s="323" t="s">
        <v>28</v>
      </c>
      <c r="U5" s="323" t="s">
        <v>63</v>
      </c>
      <c r="V5" s="323" t="s">
        <v>64</v>
      </c>
      <c r="W5" s="323" t="s">
        <v>65</v>
      </c>
      <c r="X5" s="173" t="s">
        <v>66</v>
      </c>
    </row>
    <row r="6" spans="1:24" s="14" customFormat="1" ht="39" customHeight="1" x14ac:dyDescent="0.25">
      <c r="A6" s="220" t="s">
        <v>3</v>
      </c>
      <c r="B6" s="59"/>
      <c r="C6" s="158">
        <v>135</v>
      </c>
      <c r="D6" s="59" t="s">
        <v>13</v>
      </c>
      <c r="E6" s="388" t="s">
        <v>107</v>
      </c>
      <c r="F6" s="259">
        <v>100</v>
      </c>
      <c r="G6" s="157"/>
      <c r="H6" s="135">
        <v>2</v>
      </c>
      <c r="I6" s="26">
        <v>9</v>
      </c>
      <c r="J6" s="27">
        <v>8.5399999999999991</v>
      </c>
      <c r="K6" s="196">
        <v>122</v>
      </c>
      <c r="L6" s="135">
        <v>0.02</v>
      </c>
      <c r="M6" s="26">
        <v>0.05</v>
      </c>
      <c r="N6" s="26">
        <v>7</v>
      </c>
      <c r="O6" s="26">
        <v>150</v>
      </c>
      <c r="P6" s="155">
        <v>0</v>
      </c>
      <c r="Q6" s="135">
        <v>41</v>
      </c>
      <c r="R6" s="26">
        <v>37</v>
      </c>
      <c r="S6" s="26">
        <v>15</v>
      </c>
      <c r="T6" s="26">
        <v>0.7</v>
      </c>
      <c r="U6" s="26">
        <v>315</v>
      </c>
      <c r="V6" s="26">
        <v>0</v>
      </c>
      <c r="W6" s="26">
        <v>0</v>
      </c>
      <c r="X6" s="27">
        <v>0</v>
      </c>
    </row>
    <row r="7" spans="1:24" s="14" customFormat="1" ht="39" customHeight="1" x14ac:dyDescent="0.25">
      <c r="A7" s="221"/>
      <c r="B7" s="50"/>
      <c r="C7" s="57">
        <v>35</v>
      </c>
      <c r="D7" s="66" t="s">
        <v>5</v>
      </c>
      <c r="E7" s="247" t="s">
        <v>128</v>
      </c>
      <c r="F7" s="95">
        <v>250</v>
      </c>
      <c r="G7" s="37"/>
      <c r="H7" s="103">
        <v>6.14</v>
      </c>
      <c r="I7" s="442">
        <v>12.45</v>
      </c>
      <c r="J7" s="443">
        <v>11.28</v>
      </c>
      <c r="K7" s="441">
        <v>183.01</v>
      </c>
      <c r="L7" s="103">
        <v>0.04</v>
      </c>
      <c r="M7" s="32">
        <v>0.04</v>
      </c>
      <c r="N7" s="32">
        <v>0.93</v>
      </c>
      <c r="O7" s="32">
        <v>150</v>
      </c>
      <c r="P7" s="33">
        <v>0</v>
      </c>
      <c r="Q7" s="103">
        <v>15.56</v>
      </c>
      <c r="R7" s="32">
        <v>58.13</v>
      </c>
      <c r="S7" s="32">
        <v>12.1</v>
      </c>
      <c r="T7" s="32">
        <v>0.71</v>
      </c>
      <c r="U7" s="32">
        <v>104.62</v>
      </c>
      <c r="V7" s="32">
        <v>1.92E-3</v>
      </c>
      <c r="W7" s="32">
        <v>6.9999999999999994E-5</v>
      </c>
      <c r="X7" s="83">
        <v>0.04</v>
      </c>
    </row>
    <row r="8" spans="1:24" s="14" customFormat="1" ht="39" customHeight="1" x14ac:dyDescent="0.25">
      <c r="A8" s="222"/>
      <c r="B8" s="94"/>
      <c r="C8" s="51">
        <v>88</v>
      </c>
      <c r="D8" s="37" t="s">
        <v>53</v>
      </c>
      <c r="E8" s="63" t="s">
        <v>117</v>
      </c>
      <c r="F8" s="95">
        <v>100</v>
      </c>
      <c r="G8" s="66"/>
      <c r="H8" s="116">
        <v>18.23</v>
      </c>
      <c r="I8" s="16">
        <v>17.03</v>
      </c>
      <c r="J8" s="25">
        <v>2.13</v>
      </c>
      <c r="K8" s="165">
        <v>234.89</v>
      </c>
      <c r="L8" s="116">
        <v>0.05</v>
      </c>
      <c r="M8" s="16">
        <v>0.13</v>
      </c>
      <c r="N8" s="16">
        <v>0.65</v>
      </c>
      <c r="O8" s="16">
        <v>50</v>
      </c>
      <c r="P8" s="17">
        <v>0</v>
      </c>
      <c r="Q8" s="116">
        <v>12.48</v>
      </c>
      <c r="R8" s="16">
        <v>173.96</v>
      </c>
      <c r="S8" s="16">
        <v>22.7</v>
      </c>
      <c r="T8" s="16">
        <v>2.5299999999999998</v>
      </c>
      <c r="U8" s="16">
        <v>306.82</v>
      </c>
      <c r="V8" s="16">
        <v>6.9699999999999996E-3</v>
      </c>
      <c r="W8" s="16">
        <v>2.2000000000000001E-4</v>
      </c>
      <c r="X8" s="25">
        <v>0.06</v>
      </c>
    </row>
    <row r="9" spans="1:24" s="14" customFormat="1" ht="39" customHeight="1" x14ac:dyDescent="0.25">
      <c r="A9" s="222"/>
      <c r="B9" s="94"/>
      <c r="C9" s="58">
        <v>124</v>
      </c>
      <c r="D9" s="58" t="s">
        <v>44</v>
      </c>
      <c r="E9" s="435" t="s">
        <v>126</v>
      </c>
      <c r="F9" s="58">
        <v>180</v>
      </c>
      <c r="G9" s="433"/>
      <c r="H9" s="78">
        <v>4.72</v>
      </c>
      <c r="I9" s="22">
        <v>5.08</v>
      </c>
      <c r="J9" s="29">
        <v>26.21</v>
      </c>
      <c r="K9" s="434">
        <v>168.66</v>
      </c>
      <c r="L9" s="78">
        <v>0.13</v>
      </c>
      <c r="M9" s="22">
        <v>0.02</v>
      </c>
      <c r="N9" s="22">
        <v>0</v>
      </c>
      <c r="O9" s="22">
        <v>20</v>
      </c>
      <c r="P9" s="109">
        <v>0.08</v>
      </c>
      <c r="Q9" s="78">
        <v>13.09</v>
      </c>
      <c r="R9" s="22">
        <v>89.45</v>
      </c>
      <c r="S9" s="22">
        <v>31.29</v>
      </c>
      <c r="T9" s="22">
        <v>1.04</v>
      </c>
      <c r="U9" s="22">
        <v>77.19</v>
      </c>
      <c r="V9" s="22">
        <v>1.73E-3</v>
      </c>
      <c r="W9" s="22">
        <v>1.08E-3</v>
      </c>
      <c r="X9" s="29">
        <v>0.01</v>
      </c>
    </row>
    <row r="10" spans="1:24" s="14" customFormat="1" ht="39" customHeight="1" x14ac:dyDescent="0.25">
      <c r="A10" s="222"/>
      <c r="B10" s="94"/>
      <c r="C10" s="436">
        <v>103</v>
      </c>
      <c r="D10" s="48" t="s">
        <v>12</v>
      </c>
      <c r="E10" s="437" t="s">
        <v>129</v>
      </c>
      <c r="F10" s="50">
        <v>200</v>
      </c>
      <c r="G10" s="108"/>
      <c r="H10" s="427">
        <v>0.15</v>
      </c>
      <c r="I10" s="428">
        <v>0.04</v>
      </c>
      <c r="J10" s="429">
        <v>12.83</v>
      </c>
      <c r="K10" s="430">
        <v>52.45</v>
      </c>
      <c r="L10" s="427">
        <v>0</v>
      </c>
      <c r="M10" s="428">
        <v>0</v>
      </c>
      <c r="N10" s="428">
        <v>1.2</v>
      </c>
      <c r="O10" s="428">
        <v>0</v>
      </c>
      <c r="P10" s="432">
        <v>0</v>
      </c>
      <c r="Q10" s="427">
        <v>6.83</v>
      </c>
      <c r="R10" s="428">
        <v>5.22</v>
      </c>
      <c r="S10" s="439">
        <v>4.5199999999999996</v>
      </c>
      <c r="T10" s="428">
        <v>0.12</v>
      </c>
      <c r="U10" s="428">
        <v>42.79</v>
      </c>
      <c r="V10" s="428">
        <v>0</v>
      </c>
      <c r="W10" s="428">
        <v>0</v>
      </c>
      <c r="X10" s="440">
        <v>0</v>
      </c>
    </row>
    <row r="11" spans="1:24" s="14" customFormat="1" ht="39" customHeight="1" x14ac:dyDescent="0.25">
      <c r="A11" s="222"/>
      <c r="B11" s="94"/>
      <c r="C11" s="189">
        <v>119</v>
      </c>
      <c r="D11" s="51" t="s">
        <v>8</v>
      </c>
      <c r="E11" s="281" t="s">
        <v>40</v>
      </c>
      <c r="F11" s="257">
        <v>30</v>
      </c>
      <c r="G11" s="51"/>
      <c r="H11" s="116">
        <v>2.2799999999999998</v>
      </c>
      <c r="I11" s="16">
        <v>0.24</v>
      </c>
      <c r="J11" s="25">
        <v>14.76</v>
      </c>
      <c r="K11" s="165">
        <v>70.5</v>
      </c>
      <c r="L11" s="116">
        <v>0.03</v>
      </c>
      <c r="M11" s="16">
        <v>0.01</v>
      </c>
      <c r="N11" s="16">
        <v>0</v>
      </c>
      <c r="O11" s="16">
        <v>0</v>
      </c>
      <c r="P11" s="25">
        <v>0</v>
      </c>
      <c r="Q11" s="116">
        <v>6</v>
      </c>
      <c r="R11" s="16">
        <v>19.5</v>
      </c>
      <c r="S11" s="16">
        <v>4.2</v>
      </c>
      <c r="T11" s="16">
        <v>0.33</v>
      </c>
      <c r="U11" s="16">
        <v>27.9</v>
      </c>
      <c r="V11" s="16">
        <v>1.8E-3</v>
      </c>
      <c r="W11" s="16">
        <v>1E-4</v>
      </c>
      <c r="X11" s="25">
        <v>4.3499999999999996</v>
      </c>
    </row>
    <row r="12" spans="1:24" s="14" customFormat="1" ht="39" customHeight="1" x14ac:dyDescent="0.25">
      <c r="A12" s="222"/>
      <c r="B12" s="94"/>
      <c r="C12" s="50">
        <v>120</v>
      </c>
      <c r="D12" s="48" t="s">
        <v>9</v>
      </c>
      <c r="E12" s="437" t="s">
        <v>34</v>
      </c>
      <c r="F12" s="57">
        <v>30</v>
      </c>
      <c r="G12" s="232"/>
      <c r="H12" s="116">
        <v>1.98</v>
      </c>
      <c r="I12" s="16">
        <v>0.36</v>
      </c>
      <c r="J12" s="25">
        <v>12.06</v>
      </c>
      <c r="K12" s="165">
        <v>59.4</v>
      </c>
      <c r="L12" s="116">
        <v>0.05</v>
      </c>
      <c r="M12" s="16">
        <v>0.02</v>
      </c>
      <c r="N12" s="16">
        <v>0</v>
      </c>
      <c r="O12" s="16">
        <v>0</v>
      </c>
      <c r="P12" s="17">
        <v>0</v>
      </c>
      <c r="Q12" s="116">
        <v>8.6999999999999993</v>
      </c>
      <c r="R12" s="16">
        <v>45</v>
      </c>
      <c r="S12" s="16">
        <v>14.1</v>
      </c>
      <c r="T12" s="16">
        <v>1.17</v>
      </c>
      <c r="U12" s="16">
        <v>70.5</v>
      </c>
      <c r="V12" s="16">
        <v>1.32E-3</v>
      </c>
      <c r="W12" s="16">
        <v>1.65E-3</v>
      </c>
      <c r="X12" s="25">
        <v>0.01</v>
      </c>
    </row>
    <row r="13" spans="1:24" s="14" customFormat="1" ht="39" customHeight="1" x14ac:dyDescent="0.25">
      <c r="A13" s="222"/>
      <c r="B13" s="94"/>
      <c r="C13" s="54"/>
      <c r="D13" s="105"/>
      <c r="E13" s="61" t="s">
        <v>14</v>
      </c>
      <c r="F13" s="75">
        <f>SUM(F6:F12)</f>
        <v>890</v>
      </c>
      <c r="G13" s="105"/>
      <c r="H13" s="78">
        <f>SUM(H6:H12)</f>
        <v>35.499999999999993</v>
      </c>
      <c r="I13" s="22">
        <f>SUM(I6:I12)</f>
        <v>44.2</v>
      </c>
      <c r="J13" s="29">
        <f t="shared" ref="J13" si="0">SUM(J6:J12)</f>
        <v>87.81</v>
      </c>
      <c r="K13" s="167">
        <f>SUM(K6:K12)</f>
        <v>890.91</v>
      </c>
      <c r="L13" s="78">
        <f t="shared" ref="L13:X13" si="1">SUM(L6:L12)</f>
        <v>0.32</v>
      </c>
      <c r="M13" s="22">
        <f t="shared" si="1"/>
        <v>0.27</v>
      </c>
      <c r="N13" s="22">
        <f t="shared" si="1"/>
        <v>9.7799999999999994</v>
      </c>
      <c r="O13" s="22">
        <f>SUM(O6:O12)</f>
        <v>370</v>
      </c>
      <c r="P13" s="109">
        <f t="shared" si="1"/>
        <v>0.08</v>
      </c>
      <c r="Q13" s="78">
        <f t="shared" si="1"/>
        <v>103.66000000000001</v>
      </c>
      <c r="R13" s="22">
        <f t="shared" si="1"/>
        <v>428.26000000000005</v>
      </c>
      <c r="S13" s="22">
        <f t="shared" si="1"/>
        <v>103.91</v>
      </c>
      <c r="T13" s="22">
        <f t="shared" si="1"/>
        <v>6.6</v>
      </c>
      <c r="U13" s="22">
        <f t="shared" si="1"/>
        <v>944.82</v>
      </c>
      <c r="V13" s="22">
        <f t="shared" si="1"/>
        <v>1.374E-2</v>
      </c>
      <c r="W13" s="22">
        <f t="shared" si="1"/>
        <v>3.1200000000000004E-3</v>
      </c>
      <c r="X13" s="29">
        <f t="shared" si="1"/>
        <v>4.47</v>
      </c>
    </row>
    <row r="14" spans="1:24" s="14" customFormat="1" ht="39" customHeight="1" thickBot="1" x14ac:dyDescent="0.3">
      <c r="A14" s="223"/>
      <c r="B14" s="134"/>
      <c r="C14" s="55"/>
      <c r="D14" s="106"/>
      <c r="E14" s="62" t="s">
        <v>15</v>
      </c>
      <c r="F14" s="52"/>
      <c r="G14" s="82"/>
      <c r="H14" s="79"/>
      <c r="I14" s="28"/>
      <c r="J14" s="40"/>
      <c r="K14" s="160">
        <f>K13/23.5</f>
        <v>37.911063829787231</v>
      </c>
      <c r="L14" s="79"/>
      <c r="M14" s="28"/>
      <c r="N14" s="28"/>
      <c r="O14" s="28"/>
      <c r="P14" s="47"/>
      <c r="Q14" s="79"/>
      <c r="R14" s="28"/>
      <c r="S14" s="28"/>
      <c r="T14" s="28"/>
      <c r="U14" s="28"/>
      <c r="V14" s="28"/>
      <c r="W14" s="28"/>
      <c r="X14" s="40"/>
    </row>
    <row r="15" spans="1:24" x14ac:dyDescent="0.25">
      <c r="A15" s="2"/>
      <c r="B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ht="18.75" x14ac:dyDescent="0.25">
      <c r="D16" s="11"/>
      <c r="E16" s="18"/>
      <c r="F16" s="19"/>
      <c r="G16" s="11"/>
      <c r="H16" s="9"/>
      <c r="I16" s="11"/>
      <c r="J16" s="11"/>
    </row>
    <row r="17" spans="1:5" ht="15.75" x14ac:dyDescent="0.25">
      <c r="A17" s="426"/>
      <c r="B17" s="96"/>
      <c r="C17" s="45"/>
      <c r="D17" s="45"/>
      <c r="E17" s="90"/>
    </row>
    <row r="18" spans="1:5" ht="15.75" x14ac:dyDescent="0.25">
      <c r="A18" s="426"/>
      <c r="B18" s="96"/>
      <c r="C18" s="45"/>
      <c r="D18" s="45"/>
      <c r="E18" s="90"/>
    </row>
  </sheetData>
  <mergeCells count="11">
    <mergeCell ref="G4:G5"/>
    <mergeCell ref="H4:J4"/>
    <mergeCell ref="K4:K5"/>
    <mergeCell ref="L4:P4"/>
    <mergeCell ref="Q4:X4"/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3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15"/>
  <sheetViews>
    <sheetView zoomScale="90" zoomScaleNormal="90" workbookViewId="0">
      <selection activeCell="A2" sqref="A2"/>
    </sheetView>
  </sheetViews>
  <sheetFormatPr defaultRowHeight="15" x14ac:dyDescent="0.25"/>
  <cols>
    <col min="1" max="1" width="19.140625" customWidth="1"/>
    <col min="2" max="2" width="19.42578125" style="5" customWidth="1"/>
    <col min="3" max="3" width="19.5703125" style="5" customWidth="1"/>
    <col min="4" max="4" width="22.42578125" style="39" customWidth="1"/>
    <col min="5" max="5" width="73" customWidth="1"/>
    <col min="6" max="6" width="15.42578125" customWidth="1"/>
    <col min="7" max="7" width="15.7109375" customWidth="1"/>
    <col min="8" max="8" width="12" customWidth="1"/>
    <col min="9" max="9" width="11.28515625" customWidth="1"/>
    <col min="10" max="10" width="12.85546875" customWidth="1"/>
    <col min="11" max="11" width="21.85546875" customWidth="1"/>
    <col min="12" max="12" width="10.28515625" customWidth="1"/>
    <col min="16" max="16" width="9.85546875" customWidth="1"/>
    <col min="23" max="23" width="14.140625" customWidth="1"/>
  </cols>
  <sheetData>
    <row r="2" spans="1:24" ht="23.25" x14ac:dyDescent="0.35">
      <c r="A2" s="206" t="s">
        <v>133</v>
      </c>
      <c r="B2" s="206"/>
      <c r="C2" s="207"/>
      <c r="D2" s="206" t="s">
        <v>2</v>
      </c>
      <c r="E2" s="206"/>
      <c r="F2" s="208" t="s">
        <v>1</v>
      </c>
      <c r="G2" s="207">
        <v>19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99"/>
      <c r="D3" s="100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4" customFormat="1" ht="21.75" customHeight="1" thickBot="1" x14ac:dyDescent="0.3">
      <c r="A4" s="522" t="s">
        <v>0</v>
      </c>
      <c r="B4" s="502"/>
      <c r="C4" s="508" t="s">
        <v>83</v>
      </c>
      <c r="D4" s="522" t="s">
        <v>31</v>
      </c>
      <c r="E4" s="502" t="s">
        <v>30</v>
      </c>
      <c r="F4" s="502" t="s">
        <v>19</v>
      </c>
      <c r="G4" s="511" t="s">
        <v>29</v>
      </c>
      <c r="H4" s="491" t="s">
        <v>16</v>
      </c>
      <c r="I4" s="535"/>
      <c r="J4" s="536"/>
      <c r="K4" s="508" t="s">
        <v>84</v>
      </c>
      <c r="L4" s="528" t="s">
        <v>17</v>
      </c>
      <c r="M4" s="529"/>
      <c r="N4" s="530"/>
      <c r="O4" s="530"/>
      <c r="P4" s="531"/>
      <c r="Q4" s="491" t="s">
        <v>18</v>
      </c>
      <c r="R4" s="500"/>
      <c r="S4" s="500"/>
      <c r="T4" s="500"/>
      <c r="U4" s="500"/>
      <c r="V4" s="500"/>
      <c r="W4" s="500"/>
      <c r="X4" s="501"/>
    </row>
    <row r="5" spans="1:24" s="14" customFormat="1" ht="54.75" customHeight="1" thickBot="1" x14ac:dyDescent="0.3">
      <c r="A5" s="533"/>
      <c r="B5" s="533"/>
      <c r="C5" s="532"/>
      <c r="D5" s="533"/>
      <c r="E5" s="533"/>
      <c r="F5" s="533"/>
      <c r="G5" s="534"/>
      <c r="H5" s="252" t="s">
        <v>20</v>
      </c>
      <c r="I5" s="250" t="s">
        <v>21</v>
      </c>
      <c r="J5" s="367" t="s">
        <v>22</v>
      </c>
      <c r="K5" s="532"/>
      <c r="L5" s="252" t="s">
        <v>23</v>
      </c>
      <c r="M5" s="250" t="s">
        <v>60</v>
      </c>
      <c r="N5" s="254" t="s">
        <v>24</v>
      </c>
      <c r="O5" s="368" t="s">
        <v>61</v>
      </c>
      <c r="P5" s="367" t="s">
        <v>62</v>
      </c>
      <c r="Q5" s="252" t="s">
        <v>25</v>
      </c>
      <c r="R5" s="250" t="s">
        <v>26</v>
      </c>
      <c r="S5" s="254" t="s">
        <v>27</v>
      </c>
      <c r="T5" s="250" t="s">
        <v>28</v>
      </c>
      <c r="U5" s="369" t="s">
        <v>63</v>
      </c>
      <c r="V5" s="251" t="s">
        <v>64</v>
      </c>
      <c r="W5" s="250" t="s">
        <v>65</v>
      </c>
      <c r="X5" s="255" t="s">
        <v>66</v>
      </c>
    </row>
    <row r="6" spans="1:24" s="14" customFormat="1" ht="39" customHeight="1" x14ac:dyDescent="0.25">
      <c r="A6" s="266" t="s">
        <v>3</v>
      </c>
      <c r="B6" s="305"/>
      <c r="C6" s="59">
        <v>24</v>
      </c>
      <c r="D6" s="158" t="s">
        <v>13</v>
      </c>
      <c r="E6" s="267" t="s">
        <v>59</v>
      </c>
      <c r="F6" s="243">
        <v>150</v>
      </c>
      <c r="G6" s="157"/>
      <c r="H6" s="135">
        <v>0.6</v>
      </c>
      <c r="I6" s="26">
        <v>0.6</v>
      </c>
      <c r="J6" s="27">
        <v>14.7</v>
      </c>
      <c r="K6" s="260">
        <v>70.5</v>
      </c>
      <c r="L6" s="135">
        <v>0.05</v>
      </c>
      <c r="M6" s="26">
        <v>0.03</v>
      </c>
      <c r="N6" s="26">
        <v>15</v>
      </c>
      <c r="O6" s="26">
        <v>0</v>
      </c>
      <c r="P6" s="27">
        <v>0</v>
      </c>
      <c r="Q6" s="263">
        <v>24</v>
      </c>
      <c r="R6" s="26">
        <v>16.5</v>
      </c>
      <c r="S6" s="26">
        <v>13.5</v>
      </c>
      <c r="T6" s="26">
        <v>3.3</v>
      </c>
      <c r="U6" s="26">
        <v>417</v>
      </c>
      <c r="V6" s="26">
        <v>3.0000000000000001E-3</v>
      </c>
      <c r="W6" s="26">
        <v>4.4999999999999999E-4</v>
      </c>
      <c r="X6" s="27">
        <v>0.01</v>
      </c>
    </row>
    <row r="7" spans="1:24" s="14" customFormat="1" ht="39" customHeight="1" x14ac:dyDescent="0.25">
      <c r="A7" s="201"/>
      <c r="B7" s="277"/>
      <c r="C7" s="51">
        <v>58</v>
      </c>
      <c r="D7" s="51" t="s">
        <v>5</v>
      </c>
      <c r="E7" s="122" t="s">
        <v>85</v>
      </c>
      <c r="F7" s="257">
        <v>250</v>
      </c>
      <c r="G7" s="66"/>
      <c r="H7" s="103">
        <v>18.350000000000001</v>
      </c>
      <c r="I7" s="32">
        <v>25.87</v>
      </c>
      <c r="J7" s="83">
        <v>7.63</v>
      </c>
      <c r="K7" s="151">
        <v>339.34</v>
      </c>
      <c r="L7" s="103">
        <v>7.0000000000000007E-2</v>
      </c>
      <c r="M7" s="32">
        <v>0.21</v>
      </c>
      <c r="N7" s="32">
        <v>2.1</v>
      </c>
      <c r="O7" s="32">
        <v>410</v>
      </c>
      <c r="P7" s="83">
        <v>0.49</v>
      </c>
      <c r="Q7" s="84">
        <v>233</v>
      </c>
      <c r="R7" s="32">
        <v>353.73</v>
      </c>
      <c r="S7" s="32">
        <v>28.99</v>
      </c>
      <c r="T7" s="32">
        <v>1.28</v>
      </c>
      <c r="U7" s="32">
        <v>248.37</v>
      </c>
      <c r="V7" s="32">
        <v>3.7000000000000002E-3</v>
      </c>
      <c r="W7" s="32">
        <v>5.0000000000000001E-3</v>
      </c>
      <c r="X7" s="83">
        <v>0.08</v>
      </c>
    </row>
    <row r="8" spans="1:24" s="24" customFormat="1" ht="39" customHeight="1" x14ac:dyDescent="0.25">
      <c r="A8" s="226"/>
      <c r="B8" s="277"/>
      <c r="C8" s="51">
        <v>177</v>
      </c>
      <c r="D8" s="51" t="s">
        <v>6</v>
      </c>
      <c r="E8" s="122" t="s">
        <v>72</v>
      </c>
      <c r="F8" s="66">
        <v>100</v>
      </c>
      <c r="G8" s="66"/>
      <c r="H8" s="103">
        <v>17.52</v>
      </c>
      <c r="I8" s="32">
        <v>14.84</v>
      </c>
      <c r="J8" s="83">
        <v>1.79</v>
      </c>
      <c r="K8" s="151">
        <v>211.63</v>
      </c>
      <c r="L8" s="103">
        <v>7.0000000000000007E-2</v>
      </c>
      <c r="M8" s="32">
        <v>0.13</v>
      </c>
      <c r="N8" s="32">
        <v>1.89</v>
      </c>
      <c r="O8" s="32">
        <v>130</v>
      </c>
      <c r="P8" s="83">
        <v>1E-3</v>
      </c>
      <c r="Q8" s="84">
        <v>22.43</v>
      </c>
      <c r="R8" s="32">
        <v>146.94</v>
      </c>
      <c r="S8" s="32">
        <v>21.63</v>
      </c>
      <c r="T8" s="32">
        <v>1.27</v>
      </c>
      <c r="U8" s="32">
        <v>247.44</v>
      </c>
      <c r="V8" s="32">
        <v>4.7999999999999996E-3</v>
      </c>
      <c r="W8" s="32">
        <v>2.9999999999999997E-4</v>
      </c>
      <c r="X8" s="83">
        <v>0.12</v>
      </c>
    </row>
    <row r="9" spans="1:24" s="24" customFormat="1" ht="39" customHeight="1" x14ac:dyDescent="0.25">
      <c r="A9" s="226"/>
      <c r="B9" s="248"/>
      <c r="C9" s="51">
        <v>55</v>
      </c>
      <c r="D9" s="51" t="s">
        <v>44</v>
      </c>
      <c r="E9" s="122" t="s">
        <v>57</v>
      </c>
      <c r="F9" s="66">
        <v>180</v>
      </c>
      <c r="G9" s="66"/>
      <c r="H9" s="103">
        <v>4.26</v>
      </c>
      <c r="I9" s="32">
        <v>5.82</v>
      </c>
      <c r="J9" s="83">
        <v>29.15</v>
      </c>
      <c r="K9" s="151">
        <v>186.05</v>
      </c>
      <c r="L9" s="103">
        <v>0.04</v>
      </c>
      <c r="M9" s="32">
        <v>0.03</v>
      </c>
      <c r="N9" s="32">
        <v>0</v>
      </c>
      <c r="O9" s="32">
        <v>20</v>
      </c>
      <c r="P9" s="83">
        <v>0.11</v>
      </c>
      <c r="Q9" s="84">
        <v>19.38</v>
      </c>
      <c r="R9" s="32">
        <v>137.38999999999999</v>
      </c>
      <c r="S9" s="32">
        <v>16.8</v>
      </c>
      <c r="T9" s="32">
        <v>0.78</v>
      </c>
      <c r="U9" s="32">
        <v>70.650000000000006</v>
      </c>
      <c r="V9" s="32">
        <v>0</v>
      </c>
      <c r="W9" s="32">
        <v>1.6E-2</v>
      </c>
      <c r="X9" s="83">
        <v>0.03</v>
      </c>
    </row>
    <row r="10" spans="1:24" s="14" customFormat="1" ht="39" customHeight="1" x14ac:dyDescent="0.25">
      <c r="A10" s="226"/>
      <c r="B10" s="248"/>
      <c r="C10" s="51">
        <v>104</v>
      </c>
      <c r="D10" s="66" t="s">
        <v>12</v>
      </c>
      <c r="E10" s="261" t="s">
        <v>87</v>
      </c>
      <c r="F10" s="262">
        <v>200</v>
      </c>
      <c r="G10" s="37"/>
      <c r="H10" s="116">
        <v>0</v>
      </c>
      <c r="I10" s="16">
        <v>0</v>
      </c>
      <c r="J10" s="25">
        <v>14.16</v>
      </c>
      <c r="K10" s="115">
        <v>55.48</v>
      </c>
      <c r="L10" s="116">
        <v>0.09</v>
      </c>
      <c r="M10" s="16">
        <v>0.1</v>
      </c>
      <c r="N10" s="16">
        <v>2.94</v>
      </c>
      <c r="O10" s="16">
        <v>0.08</v>
      </c>
      <c r="P10" s="25">
        <v>0.96</v>
      </c>
      <c r="Q10" s="15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25">
        <v>0</v>
      </c>
    </row>
    <row r="11" spans="1:24" s="14" customFormat="1" ht="39" customHeight="1" x14ac:dyDescent="0.25">
      <c r="A11" s="226"/>
      <c r="B11" s="248"/>
      <c r="C11" s="85">
        <v>119</v>
      </c>
      <c r="D11" s="37" t="s">
        <v>8</v>
      </c>
      <c r="E11" s="49" t="s">
        <v>40</v>
      </c>
      <c r="F11" s="95">
        <v>20</v>
      </c>
      <c r="G11" s="51"/>
      <c r="H11" s="116">
        <v>1.52</v>
      </c>
      <c r="I11" s="16">
        <v>0.16</v>
      </c>
      <c r="J11" s="25">
        <v>9.84</v>
      </c>
      <c r="K11" s="74">
        <v>47</v>
      </c>
      <c r="L11" s="116">
        <v>0.02</v>
      </c>
      <c r="M11" s="16">
        <v>0.01</v>
      </c>
      <c r="N11" s="16">
        <v>0</v>
      </c>
      <c r="O11" s="16">
        <v>0</v>
      </c>
      <c r="P11" s="25">
        <v>0</v>
      </c>
      <c r="Q11" s="116">
        <v>4</v>
      </c>
      <c r="R11" s="16">
        <v>13</v>
      </c>
      <c r="S11" s="16">
        <v>2.8</v>
      </c>
      <c r="T11" s="16">
        <v>0.22</v>
      </c>
      <c r="U11" s="16">
        <v>18.600000000000001</v>
      </c>
      <c r="V11" s="16">
        <v>6.4000000000000005E-4</v>
      </c>
      <c r="W11" s="16">
        <v>1.1999999999999999E-3</v>
      </c>
      <c r="X11" s="25">
        <v>2.9</v>
      </c>
    </row>
    <row r="12" spans="1:24" s="14" customFormat="1" ht="39" customHeight="1" x14ac:dyDescent="0.25">
      <c r="A12" s="226"/>
      <c r="B12" s="66"/>
      <c r="C12" s="51">
        <v>120</v>
      </c>
      <c r="D12" s="51" t="s">
        <v>9</v>
      </c>
      <c r="E12" s="281" t="s">
        <v>34</v>
      </c>
      <c r="F12" s="51">
        <v>20</v>
      </c>
      <c r="G12" s="170"/>
      <c r="H12" s="116">
        <v>1.32</v>
      </c>
      <c r="I12" s="16">
        <v>0.24</v>
      </c>
      <c r="J12" s="25">
        <v>8.0399999999999991</v>
      </c>
      <c r="K12" s="165">
        <v>39.6</v>
      </c>
      <c r="L12" s="116">
        <v>0.03</v>
      </c>
      <c r="M12" s="16">
        <v>0.02</v>
      </c>
      <c r="N12" s="16">
        <v>0</v>
      </c>
      <c r="O12" s="16">
        <v>0</v>
      </c>
      <c r="P12" s="25">
        <v>0</v>
      </c>
      <c r="Q12" s="15">
        <v>5.8</v>
      </c>
      <c r="R12" s="16">
        <v>30</v>
      </c>
      <c r="S12" s="16">
        <v>9.4</v>
      </c>
      <c r="T12" s="16">
        <v>0.78</v>
      </c>
      <c r="U12" s="16">
        <v>47</v>
      </c>
      <c r="V12" s="16">
        <v>8.0000000000000004E-4</v>
      </c>
      <c r="W12" s="16">
        <v>1.1000000000000001E-3</v>
      </c>
      <c r="X12" s="25">
        <v>1.2E-2</v>
      </c>
    </row>
    <row r="13" spans="1:24" s="24" customFormat="1" ht="39" customHeight="1" x14ac:dyDescent="0.25">
      <c r="A13" s="226"/>
      <c r="B13" s="277"/>
      <c r="C13" s="51"/>
      <c r="D13" s="51"/>
      <c r="E13" s="370" t="s">
        <v>14</v>
      </c>
      <c r="F13" s="329">
        <f>SUM(F6:F12)</f>
        <v>920</v>
      </c>
      <c r="G13" s="329"/>
      <c r="H13" s="162">
        <f t="shared" ref="H13:X13" si="0">SUM(H6:H12)</f>
        <v>43.57</v>
      </c>
      <c r="I13" s="31">
        <f t="shared" si="0"/>
        <v>47.53</v>
      </c>
      <c r="J13" s="112">
        <f t="shared" si="0"/>
        <v>85.31</v>
      </c>
      <c r="K13" s="400">
        <f>SUM(K6:K12)</f>
        <v>949.6</v>
      </c>
      <c r="L13" s="162">
        <f t="shared" si="0"/>
        <v>0.37</v>
      </c>
      <c r="M13" s="31">
        <f t="shared" si="0"/>
        <v>0.53</v>
      </c>
      <c r="N13" s="31">
        <f t="shared" si="0"/>
        <v>21.930000000000003</v>
      </c>
      <c r="O13" s="31">
        <f t="shared" si="0"/>
        <v>560.08000000000004</v>
      </c>
      <c r="P13" s="112">
        <f t="shared" si="0"/>
        <v>1.5609999999999999</v>
      </c>
      <c r="Q13" s="159">
        <f t="shared" si="0"/>
        <v>308.61</v>
      </c>
      <c r="R13" s="31">
        <f t="shared" si="0"/>
        <v>697.56000000000006</v>
      </c>
      <c r="S13" s="31">
        <f t="shared" si="0"/>
        <v>93.11999999999999</v>
      </c>
      <c r="T13" s="31">
        <f t="shared" si="0"/>
        <v>7.63</v>
      </c>
      <c r="U13" s="31">
        <f t="shared" si="0"/>
        <v>1049.06</v>
      </c>
      <c r="V13" s="31">
        <f t="shared" si="0"/>
        <v>1.294E-2</v>
      </c>
      <c r="W13" s="31">
        <f t="shared" si="0"/>
        <v>2.4049999999999998E-2</v>
      </c>
      <c r="X13" s="112">
        <f t="shared" si="0"/>
        <v>3.1519999999999997</v>
      </c>
    </row>
    <row r="14" spans="1:24" s="24" customFormat="1" ht="39" customHeight="1" thickBot="1" x14ac:dyDescent="0.3">
      <c r="A14" s="227"/>
      <c r="B14" s="351"/>
      <c r="C14" s="52"/>
      <c r="D14" s="52"/>
      <c r="E14" s="371" t="s">
        <v>15</v>
      </c>
      <c r="F14" s="348"/>
      <c r="G14" s="77"/>
      <c r="H14" s="147"/>
      <c r="I14" s="148"/>
      <c r="J14" s="149"/>
      <c r="K14" s="372">
        <f>K13/27.2</f>
        <v>34.911764705882355</v>
      </c>
      <c r="L14" s="147"/>
      <c r="M14" s="148"/>
      <c r="N14" s="148"/>
      <c r="O14" s="148"/>
      <c r="P14" s="149"/>
      <c r="Q14" s="169"/>
      <c r="R14" s="148"/>
      <c r="S14" s="148"/>
      <c r="T14" s="148"/>
      <c r="U14" s="148"/>
      <c r="V14" s="148"/>
      <c r="W14" s="148"/>
      <c r="X14" s="149"/>
    </row>
    <row r="15" spans="1:24" ht="15.75" x14ac:dyDescent="0.25">
      <c r="A15" s="9"/>
      <c r="B15" s="96"/>
      <c r="C15" s="97"/>
      <c r="D15" s="101"/>
      <c r="E15" s="20"/>
      <c r="F15" s="20"/>
      <c r="G15" s="87"/>
      <c r="H15" s="88"/>
      <c r="I15" s="87"/>
      <c r="J15" s="20"/>
      <c r="K15" s="89"/>
      <c r="L15" s="20"/>
      <c r="M15" s="20"/>
      <c r="N15" s="20"/>
      <c r="O15" s="90"/>
      <c r="P15" s="90"/>
      <c r="Q15" s="90"/>
      <c r="R15" s="90"/>
      <c r="S15" s="90"/>
    </row>
  </sheetData>
  <mergeCells count="11">
    <mergeCell ref="L4:P4"/>
    <mergeCell ref="Q4:X4"/>
    <mergeCell ref="C4:C5"/>
    <mergeCell ref="K4:K5"/>
    <mergeCell ref="A4:A5"/>
    <mergeCell ref="B4:B5"/>
    <mergeCell ref="D4:D5"/>
    <mergeCell ref="E4:E5"/>
    <mergeCell ref="F4:F5"/>
    <mergeCell ref="G4:G5"/>
    <mergeCell ref="H4:J4"/>
  </mergeCells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Y25"/>
  <sheetViews>
    <sheetView zoomScale="90" zoomScaleNormal="90" workbookViewId="0">
      <selection activeCell="B6" sqref="B6"/>
    </sheetView>
  </sheetViews>
  <sheetFormatPr defaultRowHeight="15" x14ac:dyDescent="0.25"/>
  <cols>
    <col min="1" max="2" width="20.7109375" customWidth="1"/>
    <col min="3" max="3" width="16.5703125" style="5" customWidth="1"/>
    <col min="4" max="4" width="21.42578125" customWidth="1"/>
    <col min="5" max="5" width="56.28515625" customWidth="1"/>
    <col min="6" max="6" width="13.85546875" customWidth="1"/>
    <col min="7" max="7" width="10.85546875" customWidth="1"/>
    <col min="9" max="9" width="11.28515625" customWidth="1"/>
    <col min="10" max="10" width="15" customWidth="1"/>
    <col min="11" max="11" width="23.85546875" customWidth="1"/>
    <col min="12" max="12" width="11.28515625" customWidth="1"/>
    <col min="15" max="15" width="10.28515625" customWidth="1"/>
    <col min="21" max="21" width="9.85546875" bestFit="1" customWidth="1"/>
    <col min="22" max="22" width="10.85546875" customWidth="1"/>
    <col min="23" max="23" width="13.140625" customWidth="1"/>
  </cols>
  <sheetData>
    <row r="2" spans="1:25" ht="23.25" x14ac:dyDescent="0.35">
      <c r="A2" s="206" t="s">
        <v>133</v>
      </c>
      <c r="B2" s="206"/>
      <c r="C2" s="207"/>
      <c r="D2" s="206" t="s">
        <v>2</v>
      </c>
      <c r="E2" s="206"/>
      <c r="F2" s="208" t="s">
        <v>1</v>
      </c>
      <c r="G2" s="207">
        <v>2</v>
      </c>
      <c r="H2" s="6"/>
      <c r="K2" s="8"/>
      <c r="L2" s="7"/>
      <c r="M2" s="1"/>
      <c r="N2" s="2"/>
    </row>
    <row r="3" spans="1:25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5" s="14" customFormat="1" ht="30.75" customHeight="1" thickBot="1" x14ac:dyDescent="0.3">
      <c r="A4" s="462" t="s">
        <v>0</v>
      </c>
      <c r="B4" s="476"/>
      <c r="C4" s="460" t="s">
        <v>83</v>
      </c>
      <c r="D4" s="467" t="s">
        <v>31</v>
      </c>
      <c r="E4" s="460" t="s">
        <v>30</v>
      </c>
      <c r="F4" s="460" t="s">
        <v>19</v>
      </c>
      <c r="G4" s="460" t="s">
        <v>29</v>
      </c>
      <c r="H4" s="472" t="s">
        <v>16</v>
      </c>
      <c r="I4" s="473"/>
      <c r="J4" s="474"/>
      <c r="K4" s="470" t="s">
        <v>84</v>
      </c>
      <c r="L4" s="453" t="s">
        <v>17</v>
      </c>
      <c r="M4" s="454"/>
      <c r="N4" s="465"/>
      <c r="O4" s="465"/>
      <c r="P4" s="466"/>
      <c r="Q4" s="457" t="s">
        <v>18</v>
      </c>
      <c r="R4" s="458"/>
      <c r="S4" s="458"/>
      <c r="T4" s="458"/>
      <c r="U4" s="458"/>
      <c r="V4" s="458"/>
      <c r="W4" s="458"/>
      <c r="X4" s="459"/>
    </row>
    <row r="5" spans="1:25" s="14" customFormat="1" ht="64.5" customHeight="1" thickBot="1" x14ac:dyDescent="0.3">
      <c r="A5" s="475"/>
      <c r="B5" s="477"/>
      <c r="C5" s="469"/>
      <c r="D5" s="468"/>
      <c r="E5" s="469"/>
      <c r="F5" s="475"/>
      <c r="G5" s="469"/>
      <c r="H5" s="319" t="s">
        <v>20</v>
      </c>
      <c r="I5" s="173" t="s">
        <v>21</v>
      </c>
      <c r="J5" s="321" t="s">
        <v>22</v>
      </c>
      <c r="K5" s="471"/>
      <c r="L5" s="185" t="s">
        <v>23</v>
      </c>
      <c r="M5" s="185" t="s">
        <v>60</v>
      </c>
      <c r="N5" s="185" t="s">
        <v>24</v>
      </c>
      <c r="O5" s="186" t="s">
        <v>61</v>
      </c>
      <c r="P5" s="322" t="s">
        <v>62</v>
      </c>
      <c r="Q5" s="185" t="s">
        <v>25</v>
      </c>
      <c r="R5" s="185" t="s">
        <v>26</v>
      </c>
      <c r="S5" s="185" t="s">
        <v>27</v>
      </c>
      <c r="T5" s="185" t="s">
        <v>28</v>
      </c>
      <c r="U5" s="185" t="s">
        <v>63</v>
      </c>
      <c r="V5" s="185" t="s">
        <v>64</v>
      </c>
      <c r="W5" s="185" t="s">
        <v>65</v>
      </c>
      <c r="X5" s="322" t="s">
        <v>66</v>
      </c>
    </row>
    <row r="6" spans="1:25" s="14" customFormat="1" ht="39" customHeight="1" x14ac:dyDescent="0.25">
      <c r="A6" s="236" t="s">
        <v>3</v>
      </c>
      <c r="B6" s="91"/>
      <c r="C6" s="197">
        <v>223</v>
      </c>
      <c r="D6" s="157" t="s">
        <v>13</v>
      </c>
      <c r="E6" s="403" t="s">
        <v>100</v>
      </c>
      <c r="F6" s="158">
        <v>100</v>
      </c>
      <c r="G6" s="164"/>
      <c r="H6" s="333">
        <v>5.27</v>
      </c>
      <c r="I6" s="334">
        <v>8.41</v>
      </c>
      <c r="J6" s="335">
        <v>22.78</v>
      </c>
      <c r="K6" s="340">
        <v>204.44</v>
      </c>
      <c r="L6" s="135">
        <v>0</v>
      </c>
      <c r="M6" s="26">
        <v>0</v>
      </c>
      <c r="N6" s="26">
        <v>0.33</v>
      </c>
      <c r="O6" s="26">
        <v>0</v>
      </c>
      <c r="P6" s="27">
        <v>0</v>
      </c>
      <c r="Q6" s="135">
        <v>4.45</v>
      </c>
      <c r="R6" s="26">
        <v>3.86</v>
      </c>
      <c r="S6" s="26">
        <v>2.09</v>
      </c>
      <c r="T6" s="26">
        <v>0.1</v>
      </c>
      <c r="U6" s="26">
        <v>19.53</v>
      </c>
      <c r="V6" s="26">
        <v>0</v>
      </c>
      <c r="W6" s="26">
        <v>0</v>
      </c>
      <c r="X6" s="27">
        <v>0</v>
      </c>
      <c r="Y6" s="24"/>
    </row>
    <row r="7" spans="1:25" s="14" customFormat="1" ht="39" customHeight="1" x14ac:dyDescent="0.25">
      <c r="A7" s="58"/>
      <c r="B7" s="51"/>
      <c r="C7" s="37">
        <v>36</v>
      </c>
      <c r="D7" s="66" t="s">
        <v>5</v>
      </c>
      <c r="E7" s="63" t="s">
        <v>35</v>
      </c>
      <c r="F7" s="57">
        <v>250</v>
      </c>
      <c r="G7" s="37"/>
      <c r="H7" s="103">
        <v>6.22</v>
      </c>
      <c r="I7" s="32">
        <v>7.59</v>
      </c>
      <c r="J7" s="83">
        <v>15.9</v>
      </c>
      <c r="K7" s="151">
        <v>156.88</v>
      </c>
      <c r="L7" s="103">
        <v>0.08</v>
      </c>
      <c r="M7" s="32">
        <v>0.1</v>
      </c>
      <c r="N7" s="32">
        <v>6.81</v>
      </c>
      <c r="O7" s="32">
        <v>120</v>
      </c>
      <c r="P7" s="83">
        <v>0.7</v>
      </c>
      <c r="Q7" s="103">
        <v>20.149999999999999</v>
      </c>
      <c r="R7" s="32">
        <v>103.25</v>
      </c>
      <c r="S7" s="32">
        <v>26.7</v>
      </c>
      <c r="T7" s="32">
        <v>0.97</v>
      </c>
      <c r="U7" s="32">
        <v>451.35</v>
      </c>
      <c r="V7" s="32">
        <v>1.4999999999999999E-2</v>
      </c>
      <c r="W7" s="32">
        <v>9.0000000000000006E-5</v>
      </c>
      <c r="X7" s="83">
        <v>0.12</v>
      </c>
      <c r="Y7" s="24"/>
    </row>
    <row r="8" spans="1:25" s="14" customFormat="1" ht="39" customHeight="1" x14ac:dyDescent="0.25">
      <c r="A8" s="199"/>
      <c r="B8" s="42"/>
      <c r="C8" s="57">
        <v>84</v>
      </c>
      <c r="D8" s="37" t="s">
        <v>6</v>
      </c>
      <c r="E8" s="63" t="s">
        <v>119</v>
      </c>
      <c r="F8" s="204">
        <v>100</v>
      </c>
      <c r="G8" s="66"/>
      <c r="H8" s="103">
        <v>18.54</v>
      </c>
      <c r="I8" s="32">
        <v>15.4</v>
      </c>
      <c r="J8" s="83">
        <v>11.88</v>
      </c>
      <c r="K8" s="151">
        <v>261.01</v>
      </c>
      <c r="L8" s="103">
        <v>0.09</v>
      </c>
      <c r="M8" s="32">
        <v>0.13</v>
      </c>
      <c r="N8" s="32">
        <v>1.2</v>
      </c>
      <c r="O8" s="32">
        <v>20</v>
      </c>
      <c r="P8" s="83">
        <v>0.04</v>
      </c>
      <c r="Q8" s="103">
        <v>29.57</v>
      </c>
      <c r="R8" s="32">
        <v>156.26</v>
      </c>
      <c r="S8" s="32">
        <v>20.56</v>
      </c>
      <c r="T8" s="32">
        <v>1.35</v>
      </c>
      <c r="U8" s="32">
        <v>219.62</v>
      </c>
      <c r="V8" s="32">
        <v>4.7699999999999999E-3</v>
      </c>
      <c r="W8" s="32">
        <v>1.2800000000000001E-3</v>
      </c>
      <c r="X8" s="83">
        <v>0.11</v>
      </c>
      <c r="Y8" s="24"/>
    </row>
    <row r="9" spans="1:25" s="14" customFormat="1" ht="39" customHeight="1" x14ac:dyDescent="0.25">
      <c r="A9" s="199"/>
      <c r="B9" s="42"/>
      <c r="C9" s="51">
        <v>51</v>
      </c>
      <c r="D9" s="51" t="s">
        <v>44</v>
      </c>
      <c r="E9" s="247" t="s">
        <v>132</v>
      </c>
      <c r="F9" s="204">
        <v>180</v>
      </c>
      <c r="G9" s="66"/>
      <c r="H9" s="336">
        <v>3.99</v>
      </c>
      <c r="I9" s="337">
        <v>4.57</v>
      </c>
      <c r="J9" s="338">
        <v>31.25</v>
      </c>
      <c r="K9" s="339">
        <v>181.35</v>
      </c>
      <c r="L9" s="336">
        <v>0.18</v>
      </c>
      <c r="M9" s="337">
        <v>0.12</v>
      </c>
      <c r="N9" s="337">
        <v>16.84</v>
      </c>
      <c r="O9" s="337">
        <v>30</v>
      </c>
      <c r="P9" s="338">
        <v>0.08</v>
      </c>
      <c r="Q9" s="336">
        <v>24.13</v>
      </c>
      <c r="R9" s="337">
        <v>108.7</v>
      </c>
      <c r="S9" s="337">
        <v>42.82</v>
      </c>
      <c r="T9" s="337">
        <v>1.74</v>
      </c>
      <c r="U9" s="337">
        <v>996.5</v>
      </c>
      <c r="V9" s="337">
        <v>9.2700000000000005E-3</v>
      </c>
      <c r="W9" s="337">
        <v>6.2E-4</v>
      </c>
      <c r="X9" s="338">
        <v>0.06</v>
      </c>
      <c r="Y9" s="24"/>
    </row>
    <row r="10" spans="1:25" s="14" customFormat="1" ht="39" customHeight="1" x14ac:dyDescent="0.25">
      <c r="A10" s="199"/>
      <c r="B10" s="144"/>
      <c r="C10" s="171">
        <v>216</v>
      </c>
      <c r="D10" s="37" t="s">
        <v>12</v>
      </c>
      <c r="E10" s="63" t="s">
        <v>75</v>
      </c>
      <c r="F10" s="257">
        <v>200</v>
      </c>
      <c r="G10" s="66"/>
      <c r="H10" s="116">
        <v>0.25</v>
      </c>
      <c r="I10" s="16">
        <v>0</v>
      </c>
      <c r="J10" s="25">
        <v>12.73</v>
      </c>
      <c r="K10" s="115">
        <v>51.3</v>
      </c>
      <c r="L10" s="116">
        <v>0</v>
      </c>
      <c r="M10" s="15">
        <v>0</v>
      </c>
      <c r="N10" s="16">
        <v>4.3899999999999997</v>
      </c>
      <c r="O10" s="16">
        <v>0</v>
      </c>
      <c r="P10" s="25">
        <v>0</v>
      </c>
      <c r="Q10" s="116">
        <v>0.32</v>
      </c>
      <c r="R10" s="16">
        <v>0</v>
      </c>
      <c r="S10" s="16">
        <v>0</v>
      </c>
      <c r="T10" s="16">
        <v>0.03</v>
      </c>
      <c r="U10" s="16">
        <v>0.3</v>
      </c>
      <c r="V10" s="16">
        <v>0</v>
      </c>
      <c r="W10" s="16">
        <v>0</v>
      </c>
      <c r="X10" s="83">
        <v>0</v>
      </c>
      <c r="Y10" s="24"/>
    </row>
    <row r="11" spans="1:25" s="14" customFormat="1" ht="39" customHeight="1" x14ac:dyDescent="0.25">
      <c r="A11" s="199"/>
      <c r="B11" s="144"/>
      <c r="C11" s="151">
        <v>119</v>
      </c>
      <c r="D11" s="66" t="s">
        <v>8</v>
      </c>
      <c r="E11" s="49" t="s">
        <v>40</v>
      </c>
      <c r="F11" s="95">
        <v>20</v>
      </c>
      <c r="G11" s="37"/>
      <c r="H11" s="116">
        <v>1.52</v>
      </c>
      <c r="I11" s="16">
        <v>0.16</v>
      </c>
      <c r="J11" s="25">
        <v>9.84</v>
      </c>
      <c r="K11" s="74">
        <v>47</v>
      </c>
      <c r="L11" s="116">
        <v>0.02</v>
      </c>
      <c r="M11" s="16">
        <v>0.01</v>
      </c>
      <c r="N11" s="16">
        <v>0</v>
      </c>
      <c r="O11" s="16">
        <v>0</v>
      </c>
      <c r="P11" s="25">
        <v>0</v>
      </c>
      <c r="Q11" s="116">
        <v>4</v>
      </c>
      <c r="R11" s="16">
        <v>13</v>
      </c>
      <c r="S11" s="16">
        <v>2.8</v>
      </c>
      <c r="T11" s="16">
        <v>0.22</v>
      </c>
      <c r="U11" s="16">
        <v>18.600000000000001</v>
      </c>
      <c r="V11" s="16">
        <v>6.4000000000000005E-4</v>
      </c>
      <c r="W11" s="16">
        <v>1.1999999999999999E-3</v>
      </c>
      <c r="X11" s="25">
        <v>2.9</v>
      </c>
      <c r="Y11" s="24"/>
    </row>
    <row r="12" spans="1:25" s="14" customFormat="1" ht="39" customHeight="1" x14ac:dyDescent="0.25">
      <c r="A12" s="199"/>
      <c r="B12" s="144"/>
      <c r="C12" s="51">
        <v>120</v>
      </c>
      <c r="D12" s="51" t="s">
        <v>9</v>
      </c>
      <c r="E12" s="81" t="s">
        <v>7</v>
      </c>
      <c r="F12" s="51">
        <v>20</v>
      </c>
      <c r="G12" s="170"/>
      <c r="H12" s="116">
        <v>1.32</v>
      </c>
      <c r="I12" s="16">
        <v>0.24</v>
      </c>
      <c r="J12" s="25">
        <v>8.0399999999999991</v>
      </c>
      <c r="K12" s="165">
        <v>39.6</v>
      </c>
      <c r="L12" s="116">
        <v>0.03</v>
      </c>
      <c r="M12" s="15">
        <v>0.02</v>
      </c>
      <c r="N12" s="16">
        <v>0</v>
      </c>
      <c r="O12" s="16">
        <v>0</v>
      </c>
      <c r="P12" s="25">
        <v>0</v>
      </c>
      <c r="Q12" s="116">
        <v>5.8</v>
      </c>
      <c r="R12" s="16">
        <v>30</v>
      </c>
      <c r="S12" s="16">
        <v>9.4</v>
      </c>
      <c r="T12" s="16">
        <v>0.78</v>
      </c>
      <c r="U12" s="16">
        <v>47</v>
      </c>
      <c r="V12" s="16">
        <v>8.0000000000000004E-4</v>
      </c>
      <c r="W12" s="16">
        <v>1.1000000000000001E-3</v>
      </c>
      <c r="X12" s="25">
        <v>1.2E-2</v>
      </c>
      <c r="Y12" s="24"/>
    </row>
    <row r="13" spans="1:25" s="14" customFormat="1" ht="39" customHeight="1" x14ac:dyDescent="0.25">
      <c r="A13" s="199"/>
      <c r="B13" s="144"/>
      <c r="C13" s="153"/>
      <c r="D13" s="232"/>
      <c r="E13" s="61" t="s">
        <v>14</v>
      </c>
      <c r="F13" s="188">
        <f>SUM(F6:F12)</f>
        <v>870</v>
      </c>
      <c r="G13" s="150"/>
      <c r="H13" s="162">
        <f t="shared" ref="H13:X13" si="0">SUM(H6:H12)</f>
        <v>37.11</v>
      </c>
      <c r="I13" s="31">
        <f t="shared" si="0"/>
        <v>36.369999999999997</v>
      </c>
      <c r="J13" s="112">
        <f t="shared" si="0"/>
        <v>112.42000000000002</v>
      </c>
      <c r="K13" s="167">
        <f>SUM(K6:K12)</f>
        <v>941.57999999999993</v>
      </c>
      <c r="L13" s="162">
        <f t="shared" si="0"/>
        <v>0.4</v>
      </c>
      <c r="M13" s="31">
        <f t="shared" si="0"/>
        <v>0.38</v>
      </c>
      <c r="N13" s="31">
        <f t="shared" si="0"/>
        <v>29.57</v>
      </c>
      <c r="O13" s="31">
        <f t="shared" si="0"/>
        <v>170</v>
      </c>
      <c r="P13" s="112">
        <f t="shared" si="0"/>
        <v>0.82</v>
      </c>
      <c r="Q13" s="162">
        <f t="shared" si="0"/>
        <v>88.419999999999987</v>
      </c>
      <c r="R13" s="31">
        <f t="shared" si="0"/>
        <v>415.07</v>
      </c>
      <c r="S13" s="31">
        <f t="shared" si="0"/>
        <v>104.36999999999999</v>
      </c>
      <c r="T13" s="31">
        <f t="shared" si="0"/>
        <v>5.19</v>
      </c>
      <c r="U13" s="31">
        <f t="shared" si="0"/>
        <v>1752.8999999999999</v>
      </c>
      <c r="V13" s="31">
        <f t="shared" si="0"/>
        <v>3.048E-2</v>
      </c>
      <c r="W13" s="31">
        <f t="shared" si="0"/>
        <v>4.2900000000000004E-3</v>
      </c>
      <c r="X13" s="112">
        <f t="shared" si="0"/>
        <v>3.202</v>
      </c>
      <c r="Y13" s="24"/>
    </row>
    <row r="14" spans="1:25" s="14" customFormat="1" ht="39" customHeight="1" thickBot="1" x14ac:dyDescent="0.3">
      <c r="A14" s="240"/>
      <c r="B14" s="55"/>
      <c r="C14" s="106"/>
      <c r="D14" s="68"/>
      <c r="E14" s="62" t="s">
        <v>15</v>
      </c>
      <c r="F14" s="284"/>
      <c r="G14" s="82"/>
      <c r="H14" s="79"/>
      <c r="I14" s="28"/>
      <c r="J14" s="40"/>
      <c r="K14" s="160">
        <f>K13/27.2</f>
        <v>34.616911764705883</v>
      </c>
      <c r="L14" s="79"/>
      <c r="M14" s="28"/>
      <c r="N14" s="28"/>
      <c r="O14" s="28"/>
      <c r="P14" s="40"/>
      <c r="Q14" s="79"/>
      <c r="R14" s="28"/>
      <c r="S14" s="28"/>
      <c r="T14" s="28"/>
      <c r="U14" s="28"/>
      <c r="V14" s="28"/>
      <c r="W14" s="28"/>
      <c r="X14" s="40"/>
      <c r="Y14" s="24"/>
    </row>
    <row r="15" spans="1:25" s="45" customFormat="1" ht="26.45" customHeight="1" x14ac:dyDescent="0.25">
      <c r="A15" s="139"/>
      <c r="B15" s="139"/>
      <c r="C15" s="140"/>
      <c r="D15" s="139"/>
      <c r="E15" s="141"/>
      <c r="F15" s="139"/>
      <c r="G15" s="139"/>
      <c r="H15" s="139"/>
      <c r="I15" s="139"/>
      <c r="J15" s="139"/>
      <c r="K15" s="142"/>
      <c r="L15" s="139"/>
      <c r="M15" s="139"/>
      <c r="N15" s="139"/>
      <c r="O15" s="139"/>
      <c r="P15" s="139"/>
      <c r="Q15" s="139"/>
      <c r="R15" s="139"/>
      <c r="S15" s="139"/>
    </row>
    <row r="16" spans="1:25" s="45" customFormat="1" ht="26.45" customHeight="1" x14ac:dyDescent="0.25">
      <c r="A16" s="139"/>
      <c r="B16" s="139"/>
      <c r="C16" s="140"/>
      <c r="D16" s="139"/>
      <c r="E16" s="141"/>
      <c r="F16" s="139"/>
      <c r="G16" s="139"/>
      <c r="H16" s="139"/>
      <c r="I16" s="139"/>
      <c r="J16" s="139"/>
      <c r="K16" s="142"/>
      <c r="L16" s="139"/>
      <c r="M16" s="139"/>
      <c r="N16" s="139"/>
      <c r="O16" s="139"/>
      <c r="P16" s="139"/>
      <c r="Q16" s="139"/>
      <c r="R16" s="139"/>
      <c r="S16" s="139"/>
    </row>
    <row r="17" spans="1:19" x14ac:dyDescent="0.25">
      <c r="A17" s="11"/>
      <c r="B17" s="11"/>
      <c r="C17" s="138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5.75" x14ac:dyDescent="0.25">
      <c r="A18" s="11"/>
      <c r="B18" s="538"/>
      <c r="C18" s="539"/>
      <c r="D18" s="540"/>
      <c r="E18" s="54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5.75" x14ac:dyDescent="0.25">
      <c r="A19" s="11"/>
      <c r="B19" s="538"/>
      <c r="C19" s="539"/>
      <c r="D19" s="540"/>
      <c r="E19" s="54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x14ac:dyDescent="0.25">
      <c r="A20" s="11"/>
      <c r="B20" s="11"/>
      <c r="C20" s="138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x14ac:dyDescent="0.25">
      <c r="A21" s="11"/>
      <c r="B21" s="11"/>
      <c r="C21" s="13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x14ac:dyDescent="0.25">
      <c r="A22" s="11"/>
      <c r="B22" s="11"/>
      <c r="C22" s="138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x14ac:dyDescent="0.25">
      <c r="A23" s="11"/>
      <c r="B23" s="11"/>
      <c r="C23" s="138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x14ac:dyDescent="0.25">
      <c r="A24" s="11"/>
      <c r="B24" s="11"/>
      <c r="C24" s="138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x14ac:dyDescent="0.25">
      <c r="A25" s="11"/>
      <c r="B25" s="11"/>
      <c r="C25" s="13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</sheetData>
  <mergeCells count="11">
    <mergeCell ref="A4:A5"/>
    <mergeCell ref="B4:B5"/>
    <mergeCell ref="E4:E5"/>
    <mergeCell ref="F4:F5"/>
    <mergeCell ref="G4:G5"/>
    <mergeCell ref="L4:P4"/>
    <mergeCell ref="Q4:X4"/>
    <mergeCell ref="D4:D5"/>
    <mergeCell ref="C4:C5"/>
    <mergeCell ref="K4:K5"/>
    <mergeCell ref="H4:J4"/>
  </mergeCells>
  <pageMargins left="0.7" right="0.7" top="0.75" bottom="0.75" header="0.3" footer="0.3"/>
  <pageSetup paperSize="9" scale="3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3"/>
  <sheetViews>
    <sheetView zoomScale="90" zoomScaleNormal="90" workbookViewId="0">
      <selection activeCell="A2" sqref="A2"/>
    </sheetView>
  </sheetViews>
  <sheetFormatPr defaultRowHeight="15" x14ac:dyDescent="0.25"/>
  <cols>
    <col min="1" max="1" width="19.28515625" customWidth="1"/>
    <col min="2" max="2" width="17.5703125" style="5" customWidth="1"/>
    <col min="3" max="3" width="21.2851562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2" max="23" width="12" customWidth="1"/>
  </cols>
  <sheetData>
    <row r="2" spans="1:24" ht="23.25" x14ac:dyDescent="0.35">
      <c r="A2" s="206" t="s">
        <v>133</v>
      </c>
      <c r="B2" s="206"/>
      <c r="C2" s="207"/>
      <c r="D2" s="206" t="s">
        <v>2</v>
      </c>
      <c r="E2" s="206"/>
      <c r="F2" s="208" t="s">
        <v>1</v>
      </c>
      <c r="G2" s="207">
        <v>20</v>
      </c>
      <c r="H2" s="6"/>
      <c r="K2" s="8"/>
      <c r="L2" s="7"/>
      <c r="M2" s="1"/>
      <c r="N2" s="2"/>
    </row>
    <row r="3" spans="1:24" ht="15.75" thickBot="1" x14ac:dyDescent="0.3">
      <c r="A3" s="1"/>
      <c r="B3" s="99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4" customFormat="1" ht="21.75" customHeight="1" thickBot="1" x14ac:dyDescent="0.3">
      <c r="A4" s="522" t="s">
        <v>0</v>
      </c>
      <c r="B4" s="502"/>
      <c r="C4" s="508" t="s">
        <v>83</v>
      </c>
      <c r="D4" s="522" t="s">
        <v>31</v>
      </c>
      <c r="E4" s="502" t="s">
        <v>30</v>
      </c>
      <c r="F4" s="502" t="s">
        <v>19</v>
      </c>
      <c r="G4" s="502" t="s">
        <v>29</v>
      </c>
      <c r="H4" s="491" t="s">
        <v>16</v>
      </c>
      <c r="I4" s="492"/>
      <c r="J4" s="493"/>
      <c r="K4" s="508" t="s">
        <v>84</v>
      </c>
      <c r="L4" s="491" t="s">
        <v>17</v>
      </c>
      <c r="M4" s="500"/>
      <c r="N4" s="526"/>
      <c r="O4" s="526"/>
      <c r="P4" s="527"/>
      <c r="Q4" s="491" t="s">
        <v>18</v>
      </c>
      <c r="R4" s="500"/>
      <c r="S4" s="500"/>
      <c r="T4" s="500"/>
      <c r="U4" s="500"/>
      <c r="V4" s="500"/>
      <c r="W4" s="500"/>
      <c r="X4" s="501"/>
    </row>
    <row r="5" spans="1:24" s="14" customFormat="1" ht="28.5" customHeight="1" thickBot="1" x14ac:dyDescent="0.3">
      <c r="A5" s="503"/>
      <c r="B5" s="503"/>
      <c r="C5" s="505"/>
      <c r="D5" s="503"/>
      <c r="E5" s="523"/>
      <c r="F5" s="503"/>
      <c r="G5" s="503"/>
      <c r="H5" s="254" t="s">
        <v>20</v>
      </c>
      <c r="I5" s="250" t="s">
        <v>21</v>
      </c>
      <c r="J5" s="254" t="s">
        <v>22</v>
      </c>
      <c r="K5" s="505"/>
      <c r="L5" s="251" t="s">
        <v>23</v>
      </c>
      <c r="M5" s="252" t="s">
        <v>60</v>
      </c>
      <c r="N5" s="250" t="s">
        <v>24</v>
      </c>
      <c r="O5" s="253" t="s">
        <v>61</v>
      </c>
      <c r="P5" s="250" t="s">
        <v>62</v>
      </c>
      <c r="Q5" s="254" t="s">
        <v>25</v>
      </c>
      <c r="R5" s="250" t="s">
        <v>26</v>
      </c>
      <c r="S5" s="254" t="s">
        <v>27</v>
      </c>
      <c r="T5" s="250" t="s">
        <v>28</v>
      </c>
      <c r="U5" s="369" t="s">
        <v>63</v>
      </c>
      <c r="V5" s="251" t="s">
        <v>64</v>
      </c>
      <c r="W5" s="251" t="s">
        <v>65</v>
      </c>
      <c r="X5" s="255" t="s">
        <v>66</v>
      </c>
    </row>
    <row r="6" spans="1:24" s="14" customFormat="1" ht="39" customHeight="1" x14ac:dyDescent="0.25">
      <c r="A6" s="266" t="s">
        <v>3</v>
      </c>
      <c r="B6" s="98"/>
      <c r="C6" s="271">
        <v>224</v>
      </c>
      <c r="D6" s="59" t="s">
        <v>13</v>
      </c>
      <c r="E6" s="404" t="s">
        <v>98</v>
      </c>
      <c r="F6" s="256">
        <v>100</v>
      </c>
      <c r="G6" s="59"/>
      <c r="H6" s="135">
        <v>7.18</v>
      </c>
      <c r="I6" s="26">
        <v>8.41</v>
      </c>
      <c r="J6" s="27">
        <v>24.62</v>
      </c>
      <c r="K6" s="271">
        <v>224.02</v>
      </c>
      <c r="L6" s="135">
        <v>0</v>
      </c>
      <c r="M6" s="26">
        <v>0</v>
      </c>
      <c r="N6" s="26">
        <v>0.33</v>
      </c>
      <c r="O6" s="26">
        <v>0</v>
      </c>
      <c r="P6" s="27">
        <v>0</v>
      </c>
      <c r="Q6" s="135">
        <v>4.5999999999999996</v>
      </c>
      <c r="R6" s="26">
        <v>3.9</v>
      </c>
      <c r="S6" s="26">
        <v>2.1</v>
      </c>
      <c r="T6" s="26">
        <v>0.1</v>
      </c>
      <c r="U6" s="26">
        <v>19.53</v>
      </c>
      <c r="V6" s="26">
        <v>0</v>
      </c>
      <c r="W6" s="26">
        <v>0</v>
      </c>
      <c r="X6" s="27">
        <v>0</v>
      </c>
    </row>
    <row r="7" spans="1:24" s="14" customFormat="1" ht="39" customHeight="1" x14ac:dyDescent="0.25">
      <c r="A7" s="201"/>
      <c r="B7" s="51"/>
      <c r="C7" s="51">
        <v>196</v>
      </c>
      <c r="D7" s="51" t="s">
        <v>5</v>
      </c>
      <c r="E7" s="63" t="s">
        <v>81</v>
      </c>
      <c r="F7" s="95">
        <v>250</v>
      </c>
      <c r="G7" s="51"/>
      <c r="H7" s="103">
        <v>7.09</v>
      </c>
      <c r="I7" s="32">
        <v>8.02</v>
      </c>
      <c r="J7" s="83">
        <v>10.58</v>
      </c>
      <c r="K7" s="85">
        <v>147.96</v>
      </c>
      <c r="L7" s="103">
        <v>0.08</v>
      </c>
      <c r="M7" s="32">
        <v>0.09</v>
      </c>
      <c r="N7" s="32">
        <v>15.93</v>
      </c>
      <c r="O7" s="32">
        <v>190</v>
      </c>
      <c r="P7" s="83">
        <v>0</v>
      </c>
      <c r="Q7" s="103">
        <v>27.35</v>
      </c>
      <c r="R7" s="32">
        <v>89.58</v>
      </c>
      <c r="S7" s="32">
        <v>25.81</v>
      </c>
      <c r="T7" s="32">
        <v>1.23</v>
      </c>
      <c r="U7" s="32">
        <v>278.79000000000002</v>
      </c>
      <c r="V7" s="32">
        <v>2.8600000000000001E-3</v>
      </c>
      <c r="W7" s="32">
        <v>1.1199999999999999E-3</v>
      </c>
      <c r="X7" s="83">
        <v>1</v>
      </c>
    </row>
    <row r="8" spans="1:24" s="548" customFormat="1" ht="39" customHeight="1" x14ac:dyDescent="0.25">
      <c r="A8" s="541"/>
      <c r="B8" s="542" t="s">
        <v>116</v>
      </c>
      <c r="C8" s="542">
        <v>89</v>
      </c>
      <c r="D8" s="542" t="s">
        <v>49</v>
      </c>
      <c r="E8" s="402" t="s">
        <v>54</v>
      </c>
      <c r="F8" s="543">
        <v>100</v>
      </c>
      <c r="G8" s="542"/>
      <c r="H8" s="544">
        <v>18.399999999999999</v>
      </c>
      <c r="I8" s="545">
        <v>17.5</v>
      </c>
      <c r="J8" s="546">
        <v>3.16</v>
      </c>
      <c r="K8" s="547">
        <v>244</v>
      </c>
      <c r="L8" s="544">
        <v>0.06</v>
      </c>
      <c r="M8" s="545">
        <v>0.13</v>
      </c>
      <c r="N8" s="545">
        <v>1.28</v>
      </c>
      <c r="O8" s="545">
        <v>0</v>
      </c>
      <c r="P8" s="546">
        <v>0</v>
      </c>
      <c r="Q8" s="544">
        <v>18.940000000000001</v>
      </c>
      <c r="R8" s="545">
        <v>181.39</v>
      </c>
      <c r="S8" s="545">
        <v>24.11</v>
      </c>
      <c r="T8" s="545">
        <v>2.7</v>
      </c>
      <c r="U8" s="545">
        <v>329.5</v>
      </c>
      <c r="V8" s="545">
        <v>7.2500000000000004E-3</v>
      </c>
      <c r="W8" s="545">
        <v>3.1E-4</v>
      </c>
      <c r="X8" s="546">
        <v>0.06</v>
      </c>
    </row>
    <row r="9" spans="1:24" s="548" customFormat="1" ht="39" customHeight="1" x14ac:dyDescent="0.25">
      <c r="A9" s="541"/>
      <c r="B9" s="542" t="s">
        <v>112</v>
      </c>
      <c r="C9" s="542">
        <v>54</v>
      </c>
      <c r="D9" s="542" t="s">
        <v>36</v>
      </c>
      <c r="E9" s="402" t="s">
        <v>32</v>
      </c>
      <c r="F9" s="543">
        <v>180</v>
      </c>
      <c r="G9" s="542"/>
      <c r="H9" s="544">
        <v>8.7100000000000009</v>
      </c>
      <c r="I9" s="545">
        <v>5.95</v>
      </c>
      <c r="J9" s="546">
        <v>38.11</v>
      </c>
      <c r="K9" s="547">
        <v>238.6</v>
      </c>
      <c r="L9" s="544">
        <v>0.23</v>
      </c>
      <c r="M9" s="545">
        <v>0.12</v>
      </c>
      <c r="N9" s="545">
        <v>0</v>
      </c>
      <c r="O9" s="545">
        <v>20</v>
      </c>
      <c r="P9" s="546">
        <v>0.08</v>
      </c>
      <c r="Q9" s="544">
        <v>17.46</v>
      </c>
      <c r="R9" s="545">
        <v>250.65</v>
      </c>
      <c r="S9" s="545">
        <v>167.99</v>
      </c>
      <c r="T9" s="545">
        <v>5.61</v>
      </c>
      <c r="U9" s="545">
        <v>228.17</v>
      </c>
      <c r="V9" s="545">
        <v>2E-3</v>
      </c>
      <c r="W9" s="545">
        <v>4.0000000000000001E-3</v>
      </c>
      <c r="X9" s="546">
        <v>1.6E-2</v>
      </c>
    </row>
    <row r="10" spans="1:24" s="548" customFormat="1" ht="39" customHeight="1" x14ac:dyDescent="0.25">
      <c r="A10" s="549"/>
      <c r="B10" s="542"/>
      <c r="C10" s="547">
        <v>216</v>
      </c>
      <c r="D10" s="542" t="s">
        <v>12</v>
      </c>
      <c r="E10" s="402" t="s">
        <v>75</v>
      </c>
      <c r="F10" s="543">
        <v>200</v>
      </c>
      <c r="G10" s="542"/>
      <c r="H10" s="550">
        <v>0.25</v>
      </c>
      <c r="I10" s="551">
        <v>0</v>
      </c>
      <c r="J10" s="552">
        <v>12.73</v>
      </c>
      <c r="K10" s="553">
        <v>51.3</v>
      </c>
      <c r="L10" s="550">
        <v>0</v>
      </c>
      <c r="M10" s="551">
        <v>0</v>
      </c>
      <c r="N10" s="551">
        <v>4.3899999999999997</v>
      </c>
      <c r="O10" s="551">
        <v>0</v>
      </c>
      <c r="P10" s="552">
        <v>0</v>
      </c>
      <c r="Q10" s="550">
        <v>0.32</v>
      </c>
      <c r="R10" s="551">
        <v>0</v>
      </c>
      <c r="S10" s="551">
        <v>0</v>
      </c>
      <c r="T10" s="551">
        <v>0.03</v>
      </c>
      <c r="U10" s="551">
        <v>0.3</v>
      </c>
      <c r="V10" s="551">
        <v>0</v>
      </c>
      <c r="W10" s="551">
        <v>0</v>
      </c>
      <c r="X10" s="546">
        <v>0</v>
      </c>
    </row>
    <row r="11" spans="1:24" s="548" customFormat="1" ht="39" customHeight="1" x14ac:dyDescent="0.25">
      <c r="A11" s="549"/>
      <c r="B11" s="547"/>
      <c r="C11" s="547">
        <v>119</v>
      </c>
      <c r="D11" s="542" t="s">
        <v>8</v>
      </c>
      <c r="E11" s="397" t="s">
        <v>40</v>
      </c>
      <c r="F11" s="543">
        <v>30</v>
      </c>
      <c r="G11" s="542"/>
      <c r="H11" s="550">
        <v>2.2799999999999998</v>
      </c>
      <c r="I11" s="551">
        <v>0.24</v>
      </c>
      <c r="J11" s="552">
        <v>14.76</v>
      </c>
      <c r="K11" s="553">
        <v>70.5</v>
      </c>
      <c r="L11" s="550">
        <v>0.03</v>
      </c>
      <c r="M11" s="551">
        <v>0.01</v>
      </c>
      <c r="N11" s="551">
        <v>0</v>
      </c>
      <c r="O11" s="551">
        <v>0</v>
      </c>
      <c r="P11" s="552">
        <v>0</v>
      </c>
      <c r="Q11" s="550">
        <v>6</v>
      </c>
      <c r="R11" s="551">
        <v>19.5</v>
      </c>
      <c r="S11" s="551">
        <v>4.2</v>
      </c>
      <c r="T11" s="551">
        <v>0.33</v>
      </c>
      <c r="U11" s="551">
        <v>27.9</v>
      </c>
      <c r="V11" s="551">
        <v>1.8E-3</v>
      </c>
      <c r="W11" s="551">
        <v>1E-4</v>
      </c>
      <c r="X11" s="552">
        <v>4.3499999999999996</v>
      </c>
    </row>
    <row r="12" spans="1:24" s="548" customFormat="1" ht="39" customHeight="1" x14ac:dyDescent="0.25">
      <c r="A12" s="549"/>
      <c r="B12" s="547"/>
      <c r="C12" s="542">
        <v>120</v>
      </c>
      <c r="D12" s="542" t="s">
        <v>9</v>
      </c>
      <c r="E12" s="554" t="s">
        <v>34</v>
      </c>
      <c r="F12" s="542">
        <v>20</v>
      </c>
      <c r="G12" s="555"/>
      <c r="H12" s="550">
        <v>1.32</v>
      </c>
      <c r="I12" s="551">
        <v>0.24</v>
      </c>
      <c r="J12" s="552">
        <v>8.0399999999999991</v>
      </c>
      <c r="K12" s="556">
        <v>39.6</v>
      </c>
      <c r="L12" s="550">
        <v>0.03</v>
      </c>
      <c r="M12" s="557">
        <v>0.02</v>
      </c>
      <c r="N12" s="551">
        <v>0</v>
      </c>
      <c r="O12" s="551">
        <v>0</v>
      </c>
      <c r="P12" s="552">
        <v>0</v>
      </c>
      <c r="Q12" s="550">
        <v>5.8</v>
      </c>
      <c r="R12" s="551">
        <v>30</v>
      </c>
      <c r="S12" s="551">
        <v>9.4</v>
      </c>
      <c r="T12" s="551">
        <v>0.78</v>
      </c>
      <c r="U12" s="551">
        <v>47</v>
      </c>
      <c r="V12" s="551">
        <v>8.0000000000000004E-4</v>
      </c>
      <c r="W12" s="551">
        <v>1.1000000000000001E-3</v>
      </c>
      <c r="X12" s="552">
        <v>1.2E-2</v>
      </c>
    </row>
    <row r="13" spans="1:24" s="548" customFormat="1" ht="39" customHeight="1" x14ac:dyDescent="0.25">
      <c r="A13" s="549"/>
      <c r="B13" s="542" t="s">
        <v>112</v>
      </c>
      <c r="C13" s="558"/>
      <c r="D13" s="559"/>
      <c r="E13" s="560" t="s">
        <v>14</v>
      </c>
      <c r="F13" s="561">
        <f>F6+F7+F8+F9+F10+F11+F12</f>
        <v>880</v>
      </c>
      <c r="G13" s="562"/>
      <c r="H13" s="561">
        <f>H6+H7+H8+H9+H10+H11+H12</f>
        <v>45.230000000000004</v>
      </c>
      <c r="I13" s="563">
        <f>I6+I7+I8+I9+I10+I11+I12</f>
        <v>40.360000000000007</v>
      </c>
      <c r="J13" s="564">
        <f>J6+J7+J8+J9+J10+J11+J12</f>
        <v>112</v>
      </c>
      <c r="K13" s="562">
        <f>K6+K7+K8+K9+K10+K11+K12</f>
        <v>1015.98</v>
      </c>
      <c r="L13" s="565">
        <f>L6+L7+L8+L9+L10+L11+L12</f>
        <v>0.43000000000000005</v>
      </c>
      <c r="M13" s="563">
        <f>M6+M7+M8+M9+M10+M11+M12</f>
        <v>0.37</v>
      </c>
      <c r="N13" s="563">
        <f>N6+N7+N8+N9+N10+N11+N12</f>
        <v>21.93</v>
      </c>
      <c r="O13" s="563">
        <f>O6+O7+O8+O9+O10+O11+O12</f>
        <v>210</v>
      </c>
      <c r="P13" s="564">
        <f>P6+P7+P8+P9+P10+P11+P12</f>
        <v>0.08</v>
      </c>
      <c r="Q13" s="565">
        <f>Q6+Q7+Q8+Q9+Q10+Q11+Q12</f>
        <v>80.469999999999985</v>
      </c>
      <c r="R13" s="563">
        <f>R6+R7+R8+R9+R10+R11+R12</f>
        <v>575.02</v>
      </c>
      <c r="S13" s="563">
        <f>S6+S7+S8+S9+S10+S11+S12</f>
        <v>233.60999999999999</v>
      </c>
      <c r="T13" s="563">
        <f>T6+T7+T8+T9+T10+T11+T12</f>
        <v>10.78</v>
      </c>
      <c r="U13" s="563">
        <f>U6+U7+U8+U9+U10+U11+U12</f>
        <v>931.18999999999994</v>
      </c>
      <c r="V13" s="563">
        <f>V6+V7+V8+V9+V10+V11+V12</f>
        <v>1.4710000000000001E-2</v>
      </c>
      <c r="W13" s="563">
        <f>W6+W7+W8+W9+W10+W11+W12</f>
        <v>6.6300000000000005E-3</v>
      </c>
      <c r="X13" s="564">
        <f>X6+X7+X8+X9+X10+X11+X12</f>
        <v>5.4379999999999997</v>
      </c>
    </row>
    <row r="14" spans="1:24" s="548" customFormat="1" ht="39" customHeight="1" thickBot="1" x14ac:dyDescent="0.3">
      <c r="A14" s="566"/>
      <c r="B14" s="567" t="s">
        <v>112</v>
      </c>
      <c r="C14" s="568"/>
      <c r="D14" s="569"/>
      <c r="E14" s="570" t="s">
        <v>15</v>
      </c>
      <c r="F14" s="571"/>
      <c r="G14" s="567"/>
      <c r="H14" s="572"/>
      <c r="I14" s="573"/>
      <c r="J14" s="574"/>
      <c r="K14" s="575">
        <f>K13/27.2</f>
        <v>37.352205882352941</v>
      </c>
      <c r="L14" s="576"/>
      <c r="M14" s="573"/>
      <c r="N14" s="573"/>
      <c r="O14" s="573"/>
      <c r="P14" s="574"/>
      <c r="Q14" s="576"/>
      <c r="R14" s="573"/>
      <c r="S14" s="573"/>
      <c r="T14" s="573"/>
      <c r="U14" s="573"/>
      <c r="V14" s="573"/>
      <c r="W14" s="573"/>
      <c r="X14" s="574"/>
    </row>
    <row r="15" spans="1:24" x14ac:dyDescent="0.25">
      <c r="A15" s="2"/>
      <c r="B15" s="4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ht="18.75" x14ac:dyDescent="0.25">
      <c r="D16" s="11"/>
      <c r="E16" s="18"/>
      <c r="F16" s="19"/>
      <c r="G16" s="11"/>
      <c r="H16" s="11"/>
      <c r="I16" s="11"/>
      <c r="J16" s="11"/>
    </row>
    <row r="17" spans="1:10" ht="15.75" x14ac:dyDescent="0.25">
      <c r="A17" s="538"/>
      <c r="B17" s="539"/>
      <c r="C17" s="540"/>
      <c r="D17" s="540"/>
      <c r="E17" s="11"/>
      <c r="F17" s="11"/>
      <c r="G17" s="11"/>
      <c r="H17" s="11"/>
      <c r="I17" s="11"/>
      <c r="J17" s="11"/>
    </row>
    <row r="18" spans="1:10" ht="15.75" x14ac:dyDescent="0.25">
      <c r="A18" s="538"/>
      <c r="B18" s="539"/>
      <c r="C18" s="540"/>
      <c r="D18" s="540"/>
      <c r="E18" s="11"/>
      <c r="F18" s="11"/>
      <c r="G18" s="11"/>
      <c r="H18" s="11"/>
      <c r="I18" s="11"/>
      <c r="J18" s="11"/>
    </row>
    <row r="19" spans="1:10" x14ac:dyDescent="0.25">
      <c r="D19" s="11"/>
      <c r="E19" s="11"/>
      <c r="F19" s="11"/>
      <c r="G19" s="11"/>
      <c r="H19" s="11"/>
      <c r="I19" s="11"/>
      <c r="J19" s="11"/>
    </row>
    <row r="20" spans="1:10" x14ac:dyDescent="0.25">
      <c r="D20" s="11"/>
      <c r="E20" s="11"/>
      <c r="F20" s="11"/>
      <c r="G20" s="11"/>
      <c r="H20" s="11"/>
      <c r="I20" s="11"/>
      <c r="J20" s="11"/>
    </row>
    <row r="21" spans="1:10" x14ac:dyDescent="0.25">
      <c r="D21" s="11"/>
      <c r="E21" s="11"/>
      <c r="F21" s="11"/>
      <c r="G21" s="11"/>
      <c r="H21" s="11"/>
      <c r="I21" s="11"/>
      <c r="J21" s="11"/>
    </row>
    <row r="22" spans="1:10" x14ac:dyDescent="0.25">
      <c r="D22" s="11"/>
      <c r="E22" s="11"/>
      <c r="F22" s="11"/>
      <c r="G22" s="11"/>
      <c r="H22" s="11"/>
      <c r="I22" s="11"/>
      <c r="J22" s="11"/>
    </row>
    <row r="23" spans="1:10" x14ac:dyDescent="0.25">
      <c r="D23" s="11"/>
      <c r="E23" s="11"/>
      <c r="F23" s="11"/>
      <c r="G23" s="11"/>
      <c r="H23" s="11"/>
      <c r="I23" s="11"/>
      <c r="J23" s="11"/>
    </row>
  </sheetData>
  <mergeCells count="11">
    <mergeCell ref="L4:P4"/>
    <mergeCell ref="Q4:X4"/>
    <mergeCell ref="C4:C5"/>
    <mergeCell ref="K4:K5"/>
    <mergeCell ref="A4:A5"/>
    <mergeCell ref="B4:B5"/>
    <mergeCell ref="D4:D5"/>
    <mergeCell ref="E4:E5"/>
    <mergeCell ref="F4:F5"/>
    <mergeCell ref="G4:G5"/>
    <mergeCell ref="H4:J4"/>
  </mergeCells>
  <pageMargins left="0.7" right="0.7" top="0.75" bottom="0.75" header="0.3" footer="0.3"/>
  <pageSetup paperSize="9" scale="3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Y24"/>
  <sheetViews>
    <sheetView zoomScale="90" zoomScaleNormal="90" workbookViewId="0">
      <selection activeCell="A2" sqref="A2"/>
    </sheetView>
  </sheetViews>
  <sheetFormatPr defaultRowHeight="15" x14ac:dyDescent="0.25"/>
  <cols>
    <col min="1" max="1" width="19.7109375" customWidth="1"/>
    <col min="2" max="2" width="18" customWidth="1"/>
    <col min="3" max="3" width="20" style="5" customWidth="1"/>
    <col min="4" max="4" width="22.28515625" customWidth="1"/>
    <col min="5" max="5" width="58.28515625" customWidth="1"/>
    <col min="6" max="6" width="13.85546875" customWidth="1"/>
    <col min="7" max="7" width="10.85546875" customWidth="1"/>
    <col min="8" max="8" width="12" customWidth="1"/>
    <col min="9" max="9" width="11.28515625" customWidth="1"/>
    <col min="10" max="10" width="16.7109375" customWidth="1"/>
    <col min="11" max="11" width="22.42578125" customWidth="1"/>
    <col min="12" max="12" width="11.28515625" customWidth="1"/>
    <col min="22" max="23" width="11.140625" bestFit="1" customWidth="1"/>
  </cols>
  <sheetData>
    <row r="2" spans="1:25" ht="23.25" x14ac:dyDescent="0.35">
      <c r="A2" s="206" t="s">
        <v>133</v>
      </c>
      <c r="B2" s="206"/>
      <c r="C2" s="207"/>
      <c r="D2" s="206" t="s">
        <v>2</v>
      </c>
      <c r="E2" s="206"/>
      <c r="F2" s="208" t="s">
        <v>1</v>
      </c>
      <c r="G2" s="207">
        <v>21</v>
      </c>
      <c r="H2" s="6"/>
      <c r="K2" s="8"/>
      <c r="L2" s="7"/>
      <c r="M2" s="1"/>
      <c r="N2" s="2"/>
    </row>
    <row r="3" spans="1:25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5" s="14" customFormat="1" ht="21.75" customHeight="1" thickBot="1" x14ac:dyDescent="0.3">
      <c r="A4" s="522" t="s">
        <v>0</v>
      </c>
      <c r="B4" s="522"/>
      <c r="C4" s="508" t="s">
        <v>83</v>
      </c>
      <c r="D4" s="504" t="s">
        <v>31</v>
      </c>
      <c r="E4" s="508" t="s">
        <v>30</v>
      </c>
      <c r="F4" s="508" t="s">
        <v>19</v>
      </c>
      <c r="G4" s="508" t="s">
        <v>29</v>
      </c>
      <c r="H4" s="491" t="s">
        <v>16</v>
      </c>
      <c r="I4" s="492"/>
      <c r="J4" s="492"/>
      <c r="K4" s="508" t="s">
        <v>84</v>
      </c>
      <c r="L4" s="500" t="s">
        <v>17</v>
      </c>
      <c r="M4" s="500"/>
      <c r="N4" s="526"/>
      <c r="O4" s="526"/>
      <c r="P4" s="527"/>
      <c r="Q4" s="491" t="s">
        <v>18</v>
      </c>
      <c r="R4" s="500"/>
      <c r="S4" s="500"/>
      <c r="T4" s="500"/>
      <c r="U4" s="500"/>
      <c r="V4" s="500"/>
      <c r="W4" s="500"/>
      <c r="X4" s="501"/>
    </row>
    <row r="5" spans="1:25" s="14" customFormat="1" ht="28.5" customHeight="1" thickBot="1" x14ac:dyDescent="0.3">
      <c r="A5" s="503"/>
      <c r="B5" s="503"/>
      <c r="C5" s="505"/>
      <c r="D5" s="505"/>
      <c r="E5" s="505"/>
      <c r="F5" s="505"/>
      <c r="G5" s="505"/>
      <c r="H5" s="354" t="s">
        <v>20</v>
      </c>
      <c r="I5" s="387" t="s">
        <v>21</v>
      </c>
      <c r="J5" s="364" t="s">
        <v>22</v>
      </c>
      <c r="K5" s="505"/>
      <c r="L5" s="369" t="s">
        <v>23</v>
      </c>
      <c r="M5" s="252" t="s">
        <v>60</v>
      </c>
      <c r="N5" s="250" t="s">
        <v>24</v>
      </c>
      <c r="O5" s="253" t="s">
        <v>61</v>
      </c>
      <c r="P5" s="250" t="s">
        <v>62</v>
      </c>
      <c r="Q5" s="254" t="s">
        <v>25</v>
      </c>
      <c r="R5" s="250" t="s">
        <v>26</v>
      </c>
      <c r="S5" s="254" t="s">
        <v>27</v>
      </c>
      <c r="T5" s="250" t="s">
        <v>28</v>
      </c>
      <c r="U5" s="369" t="s">
        <v>63</v>
      </c>
      <c r="V5" s="251" t="s">
        <v>64</v>
      </c>
      <c r="W5" s="251" t="s">
        <v>65</v>
      </c>
      <c r="X5" s="255" t="s">
        <v>66</v>
      </c>
    </row>
    <row r="6" spans="1:25" s="14" customFormat="1" ht="39" customHeight="1" x14ac:dyDescent="0.25">
      <c r="A6" s="373" t="s">
        <v>3</v>
      </c>
      <c r="B6" s="377"/>
      <c r="C6" s="91">
        <v>137</v>
      </c>
      <c r="D6" s="164" t="s">
        <v>13</v>
      </c>
      <c r="E6" s="403" t="s">
        <v>97</v>
      </c>
      <c r="F6" s="256">
        <v>100</v>
      </c>
      <c r="G6" s="164"/>
      <c r="H6" s="176">
        <v>0.8</v>
      </c>
      <c r="I6" s="178">
        <v>0.2</v>
      </c>
      <c r="J6" s="174">
        <v>7.5</v>
      </c>
      <c r="K6" s="260">
        <v>38</v>
      </c>
      <c r="L6" s="135">
        <v>0.06</v>
      </c>
      <c r="M6" s="263">
        <v>0.03</v>
      </c>
      <c r="N6" s="26">
        <v>38</v>
      </c>
      <c r="O6" s="26">
        <v>10</v>
      </c>
      <c r="P6" s="27">
        <v>0</v>
      </c>
      <c r="Q6" s="135">
        <v>35</v>
      </c>
      <c r="R6" s="26">
        <v>17</v>
      </c>
      <c r="S6" s="26">
        <v>11</v>
      </c>
      <c r="T6" s="26">
        <v>0.1</v>
      </c>
      <c r="U6" s="26">
        <v>155</v>
      </c>
      <c r="V6" s="26">
        <v>3.0000000000000001E-5</v>
      </c>
      <c r="W6" s="26">
        <v>1E-4</v>
      </c>
      <c r="X6" s="27">
        <v>0.15</v>
      </c>
    </row>
    <row r="7" spans="1:25" s="14" customFormat="1" ht="39" customHeight="1" x14ac:dyDescent="0.25">
      <c r="A7" s="374"/>
      <c r="B7" s="80"/>
      <c r="C7" s="37">
        <v>31</v>
      </c>
      <c r="D7" s="51" t="s">
        <v>56</v>
      </c>
      <c r="E7" s="70" t="s">
        <v>48</v>
      </c>
      <c r="F7" s="95">
        <v>250</v>
      </c>
      <c r="G7" s="37"/>
      <c r="H7" s="103">
        <v>7.19</v>
      </c>
      <c r="I7" s="32">
        <v>10.98</v>
      </c>
      <c r="J7" s="83">
        <v>10.93</v>
      </c>
      <c r="K7" s="151">
        <v>172.55</v>
      </c>
      <c r="L7" s="103">
        <v>0.05</v>
      </c>
      <c r="M7" s="84">
        <v>0.09</v>
      </c>
      <c r="N7" s="32">
        <v>6.57</v>
      </c>
      <c r="O7" s="32">
        <v>160</v>
      </c>
      <c r="P7" s="83">
        <v>0.09</v>
      </c>
      <c r="Q7" s="103">
        <v>42.27</v>
      </c>
      <c r="R7" s="32">
        <v>96.84</v>
      </c>
      <c r="S7" s="32">
        <v>25.36</v>
      </c>
      <c r="T7" s="32">
        <v>1.61</v>
      </c>
      <c r="U7" s="32">
        <v>344.36</v>
      </c>
      <c r="V7" s="32">
        <v>7.0000000000000001E-3</v>
      </c>
      <c r="W7" s="32">
        <v>5.0000000000000001E-4</v>
      </c>
      <c r="X7" s="83">
        <v>0.04</v>
      </c>
    </row>
    <row r="8" spans="1:25" s="14" customFormat="1" ht="39" customHeight="1" x14ac:dyDescent="0.25">
      <c r="A8" s="378"/>
      <c r="B8" s="64"/>
      <c r="C8" s="57">
        <v>258</v>
      </c>
      <c r="D8" s="51" t="s">
        <v>6</v>
      </c>
      <c r="E8" s="122" t="s">
        <v>74</v>
      </c>
      <c r="F8" s="73">
        <v>100</v>
      </c>
      <c r="G8" s="264"/>
      <c r="H8" s="116">
        <v>14.47</v>
      </c>
      <c r="I8" s="16">
        <v>9.82</v>
      </c>
      <c r="J8" s="25">
        <v>9.1</v>
      </c>
      <c r="K8" s="115">
        <v>173.67</v>
      </c>
      <c r="L8" s="116">
        <v>7.0000000000000007E-2</v>
      </c>
      <c r="M8" s="15">
        <v>0.1</v>
      </c>
      <c r="N8" s="16">
        <v>1.88</v>
      </c>
      <c r="O8" s="16">
        <v>50</v>
      </c>
      <c r="P8" s="25">
        <v>0.03</v>
      </c>
      <c r="Q8" s="116">
        <v>35.15</v>
      </c>
      <c r="R8" s="16">
        <v>125.09</v>
      </c>
      <c r="S8" s="16">
        <v>18.89</v>
      </c>
      <c r="T8" s="16">
        <v>1.33</v>
      </c>
      <c r="U8" s="16">
        <v>245.91</v>
      </c>
      <c r="V8" s="16">
        <v>4.4999999999999998E-2</v>
      </c>
      <c r="W8" s="16">
        <v>1E-3</v>
      </c>
      <c r="X8" s="25">
        <v>0.11</v>
      </c>
    </row>
    <row r="9" spans="1:25" s="14" customFormat="1" ht="39" customHeight="1" x14ac:dyDescent="0.25">
      <c r="A9" s="378"/>
      <c r="B9" s="64"/>
      <c r="C9" s="51">
        <v>50</v>
      </c>
      <c r="D9" s="51" t="s">
        <v>44</v>
      </c>
      <c r="E9" s="168" t="s">
        <v>69</v>
      </c>
      <c r="F9" s="95">
        <v>180</v>
      </c>
      <c r="G9" s="37"/>
      <c r="H9" s="336">
        <v>3.94</v>
      </c>
      <c r="I9" s="337">
        <v>9.3699999999999992</v>
      </c>
      <c r="J9" s="338">
        <v>25.88</v>
      </c>
      <c r="K9" s="339">
        <v>204.26</v>
      </c>
      <c r="L9" s="336">
        <v>0.15</v>
      </c>
      <c r="M9" s="337">
        <v>0.14000000000000001</v>
      </c>
      <c r="N9" s="337">
        <v>13.39</v>
      </c>
      <c r="O9" s="337">
        <v>60</v>
      </c>
      <c r="P9" s="338">
        <v>0.18</v>
      </c>
      <c r="Q9" s="336">
        <v>47.81</v>
      </c>
      <c r="R9" s="337">
        <v>108.62</v>
      </c>
      <c r="S9" s="337">
        <v>36.590000000000003</v>
      </c>
      <c r="T9" s="337">
        <v>1.35</v>
      </c>
      <c r="U9" s="337">
        <v>816.43</v>
      </c>
      <c r="V9" s="337">
        <v>9.4000000000000004E-3</v>
      </c>
      <c r="W9" s="337">
        <v>1E-3</v>
      </c>
      <c r="X9" s="338">
        <v>0.05</v>
      </c>
    </row>
    <row r="10" spans="1:25" s="14" customFormat="1" ht="39" customHeight="1" x14ac:dyDescent="0.25">
      <c r="A10" s="378"/>
      <c r="B10" s="93"/>
      <c r="C10" s="57">
        <v>107</v>
      </c>
      <c r="D10" s="37" t="s">
        <v>12</v>
      </c>
      <c r="E10" s="168" t="s">
        <v>58</v>
      </c>
      <c r="F10" s="95">
        <v>200</v>
      </c>
      <c r="G10" s="264"/>
      <c r="H10" s="116">
        <v>0.6</v>
      </c>
      <c r="I10" s="16">
        <v>0</v>
      </c>
      <c r="J10" s="25">
        <v>33</v>
      </c>
      <c r="K10" s="115">
        <v>136</v>
      </c>
      <c r="L10" s="116">
        <v>0.04</v>
      </c>
      <c r="M10" s="15">
        <v>0.04</v>
      </c>
      <c r="N10" s="16">
        <v>0.08</v>
      </c>
      <c r="O10" s="16">
        <v>12</v>
      </c>
      <c r="P10" s="25">
        <v>20</v>
      </c>
      <c r="Q10" s="116">
        <v>0</v>
      </c>
      <c r="R10" s="16">
        <v>10</v>
      </c>
      <c r="S10" s="16">
        <v>30</v>
      </c>
      <c r="T10" s="16">
        <v>24</v>
      </c>
      <c r="U10" s="16">
        <v>0.4</v>
      </c>
      <c r="V10" s="16">
        <v>304</v>
      </c>
      <c r="W10" s="16">
        <v>0</v>
      </c>
      <c r="X10" s="25">
        <v>0</v>
      </c>
    </row>
    <row r="11" spans="1:25" s="14" customFormat="1" ht="39" customHeight="1" x14ac:dyDescent="0.25">
      <c r="A11" s="378"/>
      <c r="B11" s="93"/>
      <c r="C11" s="171">
        <v>119</v>
      </c>
      <c r="D11" s="37" t="s">
        <v>8</v>
      </c>
      <c r="E11" s="269" t="s">
        <v>40</v>
      </c>
      <c r="F11" s="95">
        <v>20</v>
      </c>
      <c r="G11" s="51"/>
      <c r="H11" s="116">
        <v>1.52</v>
      </c>
      <c r="I11" s="16">
        <v>0.16</v>
      </c>
      <c r="J11" s="25">
        <v>9.84</v>
      </c>
      <c r="K11" s="74">
        <v>47</v>
      </c>
      <c r="L11" s="116">
        <v>0.02</v>
      </c>
      <c r="M11" s="16">
        <v>0.01</v>
      </c>
      <c r="N11" s="16">
        <v>0</v>
      </c>
      <c r="O11" s="16">
        <v>0</v>
      </c>
      <c r="P11" s="25">
        <v>0</v>
      </c>
      <c r="Q11" s="116">
        <v>4</v>
      </c>
      <c r="R11" s="16">
        <v>13</v>
      </c>
      <c r="S11" s="16">
        <v>2.8</v>
      </c>
      <c r="T11" s="16">
        <v>0.22</v>
      </c>
      <c r="U11" s="16">
        <v>18.600000000000001</v>
      </c>
      <c r="V11" s="16">
        <v>6.4000000000000005E-4</v>
      </c>
      <c r="W11" s="16">
        <v>1.1999999999999999E-3</v>
      </c>
      <c r="X11" s="25">
        <v>2.9</v>
      </c>
    </row>
    <row r="12" spans="1:25" s="14" customFormat="1" ht="39" customHeight="1" x14ac:dyDescent="0.25">
      <c r="A12" s="378"/>
      <c r="B12" s="93"/>
      <c r="C12" s="57">
        <v>120</v>
      </c>
      <c r="D12" s="37" t="s">
        <v>9</v>
      </c>
      <c r="E12" s="269" t="s">
        <v>34</v>
      </c>
      <c r="F12" s="51">
        <v>25</v>
      </c>
      <c r="G12" s="37"/>
      <c r="H12" s="116">
        <v>1.65</v>
      </c>
      <c r="I12" s="16">
        <v>0.3</v>
      </c>
      <c r="J12" s="25">
        <v>10.050000000000001</v>
      </c>
      <c r="K12" s="165">
        <v>49.5</v>
      </c>
      <c r="L12" s="116">
        <v>0.04</v>
      </c>
      <c r="M12" s="16">
        <v>0.02</v>
      </c>
      <c r="N12" s="16">
        <v>0</v>
      </c>
      <c r="O12" s="16">
        <v>0</v>
      </c>
      <c r="P12" s="25">
        <v>0</v>
      </c>
      <c r="Q12" s="15">
        <v>7.25</v>
      </c>
      <c r="R12" s="16">
        <v>37.5</v>
      </c>
      <c r="S12" s="16">
        <v>11.75</v>
      </c>
      <c r="T12" s="16">
        <v>0.98</v>
      </c>
      <c r="U12" s="16">
        <v>58.75</v>
      </c>
      <c r="V12" s="16">
        <v>1E-3</v>
      </c>
      <c r="W12" s="16">
        <v>1E-3</v>
      </c>
      <c r="X12" s="25">
        <v>0</v>
      </c>
    </row>
    <row r="13" spans="1:25" s="14" customFormat="1" ht="39" customHeight="1" x14ac:dyDescent="0.25">
      <c r="A13" s="378"/>
      <c r="B13" s="64"/>
      <c r="C13" s="51"/>
      <c r="D13" s="51"/>
      <c r="E13" s="234" t="s">
        <v>14</v>
      </c>
      <c r="F13" s="111">
        <f>SUM(F6:F12)</f>
        <v>875</v>
      </c>
      <c r="G13" s="150"/>
      <c r="H13" s="162">
        <f t="shared" ref="H13:X13" si="0">SUM(H6:H12)</f>
        <v>30.17</v>
      </c>
      <c r="I13" s="31">
        <f t="shared" si="0"/>
        <v>30.83</v>
      </c>
      <c r="J13" s="112">
        <f t="shared" si="0"/>
        <v>106.3</v>
      </c>
      <c r="K13" s="167">
        <f>SUM(K6:K12)</f>
        <v>820.98</v>
      </c>
      <c r="L13" s="162">
        <f t="shared" si="0"/>
        <v>0.42999999999999994</v>
      </c>
      <c r="M13" s="31">
        <f t="shared" si="0"/>
        <v>0.43</v>
      </c>
      <c r="N13" s="31">
        <f t="shared" si="0"/>
        <v>59.92</v>
      </c>
      <c r="O13" s="31">
        <f>SUM(O6:O12)</f>
        <v>292</v>
      </c>
      <c r="P13" s="112">
        <f t="shared" si="0"/>
        <v>20.3</v>
      </c>
      <c r="Q13" s="162">
        <f t="shared" si="0"/>
        <v>171.48000000000002</v>
      </c>
      <c r="R13" s="31">
        <f t="shared" si="0"/>
        <v>408.05</v>
      </c>
      <c r="S13" s="31">
        <f t="shared" si="0"/>
        <v>136.38999999999999</v>
      </c>
      <c r="T13" s="31">
        <f>SUM(T6:T12)</f>
        <v>29.59</v>
      </c>
      <c r="U13" s="31">
        <f t="shared" si="0"/>
        <v>1639.4499999999998</v>
      </c>
      <c r="V13" s="31">
        <f t="shared" si="0"/>
        <v>304.06306999999993</v>
      </c>
      <c r="W13" s="31">
        <f>SUM(W6:W12)</f>
        <v>4.7999999999999996E-3</v>
      </c>
      <c r="X13" s="112">
        <f t="shared" si="0"/>
        <v>3.25</v>
      </c>
    </row>
    <row r="14" spans="1:25" s="14" customFormat="1" ht="39" customHeight="1" thickBot="1" x14ac:dyDescent="0.3">
      <c r="A14" s="379"/>
      <c r="B14" s="102"/>
      <c r="C14" s="52"/>
      <c r="D14" s="52"/>
      <c r="E14" s="235" t="s">
        <v>15</v>
      </c>
      <c r="F14" s="344"/>
      <c r="G14" s="345"/>
      <c r="H14" s="147"/>
      <c r="I14" s="148"/>
      <c r="J14" s="149"/>
      <c r="K14" s="160">
        <f>K13/27.2</f>
        <v>30.183088235294118</v>
      </c>
      <c r="L14" s="147"/>
      <c r="M14" s="148"/>
      <c r="N14" s="148"/>
      <c r="O14" s="148"/>
      <c r="P14" s="149"/>
      <c r="Q14" s="147"/>
      <c r="R14" s="148"/>
      <c r="S14" s="148"/>
      <c r="T14" s="148"/>
      <c r="U14" s="148"/>
      <c r="V14" s="148"/>
      <c r="W14" s="148"/>
      <c r="X14" s="149"/>
    </row>
    <row r="15" spans="1:25" x14ac:dyDescent="0.25">
      <c r="A15" s="2"/>
      <c r="B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  <c r="X15" s="175"/>
      <c r="Y15" s="175"/>
    </row>
    <row r="16" spans="1:25" ht="18.75" x14ac:dyDescent="0.25">
      <c r="D16" s="11"/>
      <c r="E16" s="18"/>
      <c r="F16" s="19"/>
      <c r="G16" s="11"/>
      <c r="H16" s="11"/>
      <c r="I16" s="11"/>
      <c r="J16" s="11"/>
    </row>
    <row r="17" spans="4:10" ht="18.75" x14ac:dyDescent="0.25">
      <c r="D17" s="11"/>
      <c r="E17" s="18"/>
      <c r="F17" s="19"/>
      <c r="G17" s="11"/>
      <c r="H17" s="11"/>
      <c r="I17" s="11"/>
      <c r="J17" s="11"/>
    </row>
    <row r="18" spans="4:10" x14ac:dyDescent="0.25">
      <c r="D18" s="11"/>
      <c r="E18" s="11"/>
      <c r="F18" s="11"/>
      <c r="G18" s="11"/>
      <c r="H18" s="11"/>
      <c r="I18" s="11"/>
      <c r="J18" s="11"/>
    </row>
    <row r="19" spans="4:10" x14ac:dyDescent="0.25">
      <c r="D19" s="11"/>
      <c r="E19" s="11"/>
      <c r="F19" s="11"/>
      <c r="G19" s="11"/>
      <c r="H19" s="11"/>
      <c r="I19" s="11"/>
      <c r="J19" s="11"/>
    </row>
    <row r="20" spans="4:10" x14ac:dyDescent="0.25">
      <c r="D20" s="11"/>
      <c r="E20" s="11"/>
      <c r="F20" s="11"/>
      <c r="G20" s="11"/>
      <c r="H20" s="11"/>
      <c r="I20" s="11"/>
      <c r="J20" s="11"/>
    </row>
    <row r="21" spans="4:10" x14ac:dyDescent="0.25">
      <c r="D21" s="11"/>
      <c r="E21" s="11"/>
      <c r="F21" s="11"/>
      <c r="G21" s="11"/>
      <c r="H21" s="11"/>
      <c r="I21" s="11"/>
      <c r="J21" s="11"/>
    </row>
    <row r="22" spans="4:10" x14ac:dyDescent="0.25">
      <c r="D22" s="11"/>
      <c r="E22" s="11"/>
      <c r="F22" s="11"/>
      <c r="G22" s="11"/>
      <c r="H22" s="11"/>
      <c r="I22" s="11"/>
      <c r="J22" s="11"/>
    </row>
    <row r="23" spans="4:10" x14ac:dyDescent="0.25">
      <c r="D23" s="11"/>
      <c r="E23" s="11"/>
      <c r="F23" s="11"/>
      <c r="G23" s="11"/>
      <c r="H23" s="11"/>
      <c r="I23" s="11"/>
      <c r="J23" s="11"/>
    </row>
    <row r="24" spans="4:10" x14ac:dyDescent="0.25">
      <c r="D24" s="11"/>
      <c r="E24" s="11"/>
      <c r="F24" s="11"/>
      <c r="G24" s="11"/>
      <c r="H24" s="11"/>
      <c r="I24" s="11"/>
      <c r="J24" s="11"/>
    </row>
  </sheetData>
  <mergeCells count="11">
    <mergeCell ref="L4:P4"/>
    <mergeCell ref="Q4:X4"/>
    <mergeCell ref="C4:C5"/>
    <mergeCell ref="K4:K5"/>
    <mergeCell ref="A4:A5"/>
    <mergeCell ref="B4:B5"/>
    <mergeCell ref="D4:D5"/>
    <mergeCell ref="E4:E5"/>
    <mergeCell ref="F4:F5"/>
    <mergeCell ref="G4:G5"/>
    <mergeCell ref="H4:J4"/>
  </mergeCells>
  <pageMargins left="0.7" right="0.7" top="0.75" bottom="0.75" header="0.3" footer="0.3"/>
  <pageSetup paperSize="9" scale="3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3"/>
  <sheetViews>
    <sheetView zoomScale="90" zoomScaleNormal="90" workbookViewId="0">
      <selection activeCell="A2" sqref="A2"/>
    </sheetView>
  </sheetViews>
  <sheetFormatPr defaultRowHeight="15" x14ac:dyDescent="0.25"/>
  <cols>
    <col min="1" max="1" width="19.7109375" customWidth="1"/>
    <col min="2" max="2" width="16.7109375" customWidth="1"/>
    <col min="3" max="3" width="21.7109375" style="5" customWidth="1"/>
    <col min="4" max="4" width="22.28515625" customWidth="1"/>
    <col min="5" max="5" width="56.28515625" customWidth="1"/>
    <col min="6" max="6" width="13.85546875" customWidth="1"/>
    <col min="7" max="7" width="16.7109375" customWidth="1"/>
    <col min="8" max="8" width="15.140625" customWidth="1"/>
    <col min="9" max="9" width="12.7109375" customWidth="1"/>
    <col min="10" max="10" width="18.42578125" customWidth="1"/>
    <col min="11" max="11" width="22.42578125" customWidth="1"/>
    <col min="12" max="12" width="11.28515625" customWidth="1"/>
    <col min="22" max="23" width="12.7109375" customWidth="1"/>
  </cols>
  <sheetData>
    <row r="2" spans="1:24" ht="23.25" x14ac:dyDescent="0.35">
      <c r="A2" s="206" t="s">
        <v>133</v>
      </c>
      <c r="B2" s="206"/>
      <c r="C2" s="207"/>
      <c r="D2" s="206" t="s">
        <v>2</v>
      </c>
      <c r="E2" s="206"/>
      <c r="F2" s="208" t="s">
        <v>1</v>
      </c>
      <c r="G2" s="207">
        <v>22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45"/>
      <c r="F3" s="145"/>
      <c r="G3" s="145"/>
      <c r="H3" s="1"/>
      <c r="I3" s="1"/>
      <c r="J3" s="1"/>
      <c r="K3" s="1"/>
      <c r="L3" s="1"/>
      <c r="M3" s="1"/>
      <c r="N3" s="2"/>
    </row>
    <row r="4" spans="1:24" s="14" customFormat="1" ht="21.75" customHeight="1" thickBot="1" x14ac:dyDescent="0.3">
      <c r="A4" s="522" t="s">
        <v>0</v>
      </c>
      <c r="B4" s="522"/>
      <c r="C4" s="508" t="s">
        <v>83</v>
      </c>
      <c r="D4" s="522" t="s">
        <v>31</v>
      </c>
      <c r="E4" s="511" t="s">
        <v>30</v>
      </c>
      <c r="F4" s="502" t="s">
        <v>19</v>
      </c>
      <c r="G4" s="502" t="s">
        <v>29</v>
      </c>
      <c r="H4" s="491" t="s">
        <v>16</v>
      </c>
      <c r="I4" s="492"/>
      <c r="J4" s="493"/>
      <c r="K4" s="508" t="s">
        <v>84</v>
      </c>
      <c r="L4" s="491" t="s">
        <v>17</v>
      </c>
      <c r="M4" s="500"/>
      <c r="N4" s="526"/>
      <c r="O4" s="526"/>
      <c r="P4" s="527"/>
      <c r="Q4" s="491" t="s">
        <v>18</v>
      </c>
      <c r="R4" s="500"/>
      <c r="S4" s="500"/>
      <c r="T4" s="500"/>
      <c r="U4" s="500"/>
      <c r="V4" s="500"/>
      <c r="W4" s="500"/>
      <c r="X4" s="501"/>
    </row>
    <row r="5" spans="1:24" s="14" customFormat="1" ht="28.5" customHeight="1" thickBot="1" x14ac:dyDescent="0.3">
      <c r="A5" s="503"/>
      <c r="B5" s="523"/>
      <c r="C5" s="505"/>
      <c r="D5" s="503"/>
      <c r="E5" s="512"/>
      <c r="F5" s="503"/>
      <c r="G5" s="503"/>
      <c r="H5" s="324" t="s">
        <v>20</v>
      </c>
      <c r="I5" s="250" t="s">
        <v>21</v>
      </c>
      <c r="J5" s="326" t="s">
        <v>22</v>
      </c>
      <c r="K5" s="505"/>
      <c r="L5" s="380" t="s">
        <v>23</v>
      </c>
      <c r="M5" s="324" t="s">
        <v>60</v>
      </c>
      <c r="N5" s="250" t="s">
        <v>24</v>
      </c>
      <c r="O5" s="381" t="s">
        <v>61</v>
      </c>
      <c r="P5" s="250" t="s">
        <v>62</v>
      </c>
      <c r="Q5" s="325" t="s">
        <v>25</v>
      </c>
      <c r="R5" s="250" t="s">
        <v>26</v>
      </c>
      <c r="S5" s="325" t="s">
        <v>27</v>
      </c>
      <c r="T5" s="250" t="s">
        <v>28</v>
      </c>
      <c r="U5" s="382" t="s">
        <v>63</v>
      </c>
      <c r="V5" s="380" t="s">
        <v>64</v>
      </c>
      <c r="W5" s="380" t="s">
        <v>65</v>
      </c>
      <c r="X5" s="250" t="s">
        <v>66</v>
      </c>
    </row>
    <row r="6" spans="1:24" s="14" customFormat="1" ht="39" customHeight="1" x14ac:dyDescent="0.25">
      <c r="A6" s="201" t="s">
        <v>3</v>
      </c>
      <c r="B6" s="91"/>
      <c r="C6" s="164">
        <v>9</v>
      </c>
      <c r="D6" s="276" t="s">
        <v>13</v>
      </c>
      <c r="E6" s="401" t="s">
        <v>96</v>
      </c>
      <c r="F6" s="91">
        <v>100</v>
      </c>
      <c r="G6" s="286"/>
      <c r="H6" s="176">
        <v>2.16</v>
      </c>
      <c r="I6" s="178">
        <v>7.11</v>
      </c>
      <c r="J6" s="174">
        <v>11.61</v>
      </c>
      <c r="K6" s="394">
        <v>121.24</v>
      </c>
      <c r="L6" s="176">
        <v>0.04</v>
      </c>
      <c r="M6" s="178">
        <v>0.05</v>
      </c>
      <c r="N6" s="178">
        <v>7.46</v>
      </c>
      <c r="O6" s="178">
        <v>50</v>
      </c>
      <c r="P6" s="174">
        <v>0</v>
      </c>
      <c r="Q6" s="176">
        <v>29.26</v>
      </c>
      <c r="R6" s="178">
        <v>45.16</v>
      </c>
      <c r="S6" s="178">
        <v>23.95</v>
      </c>
      <c r="T6" s="178">
        <v>1.33</v>
      </c>
      <c r="U6" s="178">
        <v>342.58</v>
      </c>
      <c r="V6" s="178">
        <v>5.0000000000000001E-3</v>
      </c>
      <c r="W6" s="178">
        <v>1E-3</v>
      </c>
      <c r="X6" s="174">
        <v>0.01</v>
      </c>
    </row>
    <row r="7" spans="1:24" s="14" customFormat="1" ht="39" customHeight="1" x14ac:dyDescent="0.25">
      <c r="A7" s="201"/>
      <c r="B7" s="64"/>
      <c r="C7" s="57">
        <v>349</v>
      </c>
      <c r="D7" s="51" t="s">
        <v>5</v>
      </c>
      <c r="E7" s="395" t="s">
        <v>105</v>
      </c>
      <c r="F7" s="95">
        <v>262</v>
      </c>
      <c r="G7" s="66"/>
      <c r="H7" s="103">
        <v>4.3099999999999996</v>
      </c>
      <c r="I7" s="32">
        <v>7.87</v>
      </c>
      <c r="J7" s="83">
        <v>21.02</v>
      </c>
      <c r="K7" s="85">
        <v>173.16</v>
      </c>
      <c r="L7" s="103">
        <v>0.09</v>
      </c>
      <c r="M7" s="32">
        <v>0.1</v>
      </c>
      <c r="N7" s="32">
        <v>8.7899999999999991</v>
      </c>
      <c r="O7" s="32">
        <v>380</v>
      </c>
      <c r="P7" s="83">
        <v>0.08</v>
      </c>
      <c r="Q7" s="84">
        <v>62.63</v>
      </c>
      <c r="R7" s="32">
        <v>85.56</v>
      </c>
      <c r="S7" s="32">
        <v>26.88</v>
      </c>
      <c r="T7" s="32">
        <v>1.06</v>
      </c>
      <c r="U7" s="139">
        <v>284.31</v>
      </c>
      <c r="V7" s="32">
        <v>6.0000000000000001E-3</v>
      </c>
      <c r="W7" s="32">
        <v>1E-3</v>
      </c>
      <c r="X7" s="83">
        <v>0.03</v>
      </c>
    </row>
    <row r="8" spans="1:24" s="24" customFormat="1" ht="39" customHeight="1" x14ac:dyDescent="0.25">
      <c r="A8" s="226"/>
      <c r="B8" s="277"/>
      <c r="C8" s="51">
        <v>88</v>
      </c>
      <c r="D8" s="66" t="s">
        <v>6</v>
      </c>
      <c r="E8" s="247" t="s">
        <v>80</v>
      </c>
      <c r="F8" s="95">
        <v>100</v>
      </c>
      <c r="G8" s="37"/>
      <c r="H8" s="103">
        <v>18.23</v>
      </c>
      <c r="I8" s="32">
        <v>17.03</v>
      </c>
      <c r="J8" s="83">
        <v>2.13</v>
      </c>
      <c r="K8" s="151">
        <v>234.89</v>
      </c>
      <c r="L8" s="152">
        <v>0.05</v>
      </c>
      <c r="M8" s="34">
        <v>0.13</v>
      </c>
      <c r="N8" s="34">
        <v>5.3</v>
      </c>
      <c r="O8" s="34">
        <v>0.28999999999999998</v>
      </c>
      <c r="P8" s="35">
        <v>0</v>
      </c>
      <c r="Q8" s="152">
        <v>22.22</v>
      </c>
      <c r="R8" s="34">
        <v>3964</v>
      </c>
      <c r="S8" s="34">
        <v>17.399999999999999</v>
      </c>
      <c r="T8" s="34">
        <v>0.66</v>
      </c>
      <c r="U8" s="34">
        <v>200.36</v>
      </c>
      <c r="V8" s="34">
        <v>3.0000000000000001E-3</v>
      </c>
      <c r="W8" s="34">
        <v>1E-4</v>
      </c>
      <c r="X8" s="35">
        <v>0.02</v>
      </c>
    </row>
    <row r="9" spans="1:24" s="24" customFormat="1" ht="39" customHeight="1" x14ac:dyDescent="0.25">
      <c r="A9" s="226"/>
      <c r="B9" s="144"/>
      <c r="C9" s="109">
        <v>64</v>
      </c>
      <c r="D9" s="66" t="s">
        <v>36</v>
      </c>
      <c r="E9" s="63" t="s">
        <v>46</v>
      </c>
      <c r="F9" s="95">
        <v>180</v>
      </c>
      <c r="G9" s="66"/>
      <c r="H9" s="103">
        <v>8.11</v>
      </c>
      <c r="I9" s="32">
        <v>4.72</v>
      </c>
      <c r="J9" s="83">
        <v>49.54</v>
      </c>
      <c r="K9" s="151">
        <v>272.97000000000003</v>
      </c>
      <c r="L9" s="189">
        <v>0.1</v>
      </c>
      <c r="M9" s="32">
        <v>0.03</v>
      </c>
      <c r="N9" s="32">
        <v>0</v>
      </c>
      <c r="O9" s="32">
        <v>20</v>
      </c>
      <c r="P9" s="83">
        <v>0.08</v>
      </c>
      <c r="Q9" s="103">
        <v>15.86</v>
      </c>
      <c r="R9" s="32">
        <v>60.92</v>
      </c>
      <c r="S9" s="32">
        <v>10.95</v>
      </c>
      <c r="T9" s="32">
        <v>1.1100000000000001</v>
      </c>
      <c r="U9" s="32">
        <v>86.99</v>
      </c>
      <c r="V9" s="32">
        <v>1.0499999999999999E-3</v>
      </c>
      <c r="W9" s="32">
        <v>5.0000000000000001E-4</v>
      </c>
      <c r="X9" s="83">
        <v>0.02</v>
      </c>
    </row>
    <row r="10" spans="1:24" s="24" customFormat="1" ht="39" customHeight="1" x14ac:dyDescent="0.25">
      <c r="A10" s="226"/>
      <c r="B10" s="144"/>
      <c r="C10" s="37">
        <v>98</v>
      </c>
      <c r="D10" s="51" t="s">
        <v>12</v>
      </c>
      <c r="E10" s="70" t="s">
        <v>11</v>
      </c>
      <c r="F10" s="95">
        <v>200</v>
      </c>
      <c r="G10" s="37"/>
      <c r="H10" s="116">
        <v>0.37</v>
      </c>
      <c r="I10" s="16">
        <v>0</v>
      </c>
      <c r="J10" s="25">
        <v>14.85</v>
      </c>
      <c r="K10" s="275">
        <v>59.48</v>
      </c>
      <c r="L10" s="116">
        <v>0</v>
      </c>
      <c r="M10" s="16">
        <v>0</v>
      </c>
      <c r="N10" s="16">
        <v>0</v>
      </c>
      <c r="O10" s="16">
        <v>0</v>
      </c>
      <c r="P10" s="17">
        <v>0</v>
      </c>
      <c r="Q10" s="116">
        <v>0.21</v>
      </c>
      <c r="R10" s="16">
        <v>0</v>
      </c>
      <c r="S10" s="16">
        <v>0</v>
      </c>
      <c r="T10" s="16">
        <v>0.02</v>
      </c>
      <c r="U10" s="16">
        <v>0.2</v>
      </c>
      <c r="V10" s="16">
        <v>0</v>
      </c>
      <c r="W10" s="16">
        <v>0</v>
      </c>
      <c r="X10" s="83">
        <v>0</v>
      </c>
    </row>
    <row r="11" spans="1:24" s="24" customFormat="1" ht="39" customHeight="1" x14ac:dyDescent="0.25">
      <c r="A11" s="226"/>
      <c r="B11" s="144"/>
      <c r="C11" s="151">
        <v>119</v>
      </c>
      <c r="D11" s="66" t="s">
        <v>8</v>
      </c>
      <c r="E11" s="80" t="s">
        <v>40</v>
      </c>
      <c r="F11" s="95">
        <v>20</v>
      </c>
      <c r="G11" s="51"/>
      <c r="H11" s="116">
        <v>1.52</v>
      </c>
      <c r="I11" s="16">
        <v>0.16</v>
      </c>
      <c r="J11" s="25">
        <v>9.84</v>
      </c>
      <c r="K11" s="74">
        <v>47</v>
      </c>
      <c r="L11" s="116">
        <v>0.02</v>
      </c>
      <c r="M11" s="16">
        <v>0.01</v>
      </c>
      <c r="N11" s="16">
        <v>0</v>
      </c>
      <c r="O11" s="16">
        <v>0</v>
      </c>
      <c r="P11" s="25">
        <v>0</v>
      </c>
      <c r="Q11" s="116">
        <v>4</v>
      </c>
      <c r="R11" s="16">
        <v>13</v>
      </c>
      <c r="S11" s="16">
        <v>2.8</v>
      </c>
      <c r="T11" s="16">
        <v>0.22</v>
      </c>
      <c r="U11" s="16">
        <v>18.600000000000001</v>
      </c>
      <c r="V11" s="16">
        <v>6.4000000000000005E-4</v>
      </c>
      <c r="W11" s="16">
        <v>1.1999999999999999E-3</v>
      </c>
      <c r="X11" s="25">
        <v>2.9</v>
      </c>
    </row>
    <row r="12" spans="1:24" s="24" customFormat="1" ht="39" customHeight="1" x14ac:dyDescent="0.25">
      <c r="A12" s="226"/>
      <c r="B12" s="144"/>
      <c r="C12" s="51">
        <v>120</v>
      </c>
      <c r="D12" s="66" t="s">
        <v>9</v>
      </c>
      <c r="E12" s="49" t="s">
        <v>7</v>
      </c>
      <c r="F12" s="51">
        <v>20</v>
      </c>
      <c r="G12" s="170"/>
      <c r="H12" s="116">
        <v>1.32</v>
      </c>
      <c r="I12" s="16">
        <v>0.24</v>
      </c>
      <c r="J12" s="25">
        <v>8.0399999999999991</v>
      </c>
      <c r="K12" s="165">
        <v>39.6</v>
      </c>
      <c r="L12" s="116">
        <v>0.03</v>
      </c>
      <c r="M12" s="16">
        <v>0.02</v>
      </c>
      <c r="N12" s="16">
        <v>0</v>
      </c>
      <c r="O12" s="16">
        <v>0</v>
      </c>
      <c r="P12" s="25">
        <v>0</v>
      </c>
      <c r="Q12" s="15">
        <v>5.8</v>
      </c>
      <c r="R12" s="16">
        <v>30</v>
      </c>
      <c r="S12" s="16">
        <v>9.4</v>
      </c>
      <c r="T12" s="16">
        <v>0.78</v>
      </c>
      <c r="U12" s="16">
        <v>47</v>
      </c>
      <c r="V12" s="16">
        <v>8.0000000000000004E-4</v>
      </c>
      <c r="W12" s="16">
        <v>1.1000000000000001E-3</v>
      </c>
      <c r="X12" s="25">
        <v>1.2E-2</v>
      </c>
    </row>
    <row r="13" spans="1:24" s="24" customFormat="1" ht="39" customHeight="1" x14ac:dyDescent="0.25">
      <c r="A13" s="226"/>
      <c r="B13" s="64"/>
      <c r="C13" s="51"/>
      <c r="D13" s="66"/>
      <c r="E13" s="61" t="s">
        <v>14</v>
      </c>
      <c r="F13" s="111">
        <f>SUM(F6:F12)</f>
        <v>882</v>
      </c>
      <c r="G13" s="114"/>
      <c r="H13" s="162">
        <f t="shared" ref="H13:X13" si="0">SUM(H6:H12)</f>
        <v>36.020000000000003</v>
      </c>
      <c r="I13" s="31">
        <f t="shared" si="0"/>
        <v>37.130000000000003</v>
      </c>
      <c r="J13" s="112">
        <f t="shared" si="0"/>
        <v>117.03</v>
      </c>
      <c r="K13" s="167">
        <f>SUM(K6:K12)</f>
        <v>948.34</v>
      </c>
      <c r="L13" s="162">
        <f t="shared" si="0"/>
        <v>0.33000000000000007</v>
      </c>
      <c r="M13" s="31">
        <f t="shared" si="0"/>
        <v>0.34000000000000008</v>
      </c>
      <c r="N13" s="31">
        <f t="shared" si="0"/>
        <v>21.55</v>
      </c>
      <c r="O13" s="31">
        <f t="shared" si="0"/>
        <v>450.29</v>
      </c>
      <c r="P13" s="112">
        <f t="shared" si="0"/>
        <v>0.16</v>
      </c>
      <c r="Q13" s="162">
        <f t="shared" si="0"/>
        <v>139.98000000000002</v>
      </c>
      <c r="R13" s="31">
        <f t="shared" si="0"/>
        <v>4198.6399999999994</v>
      </c>
      <c r="S13" s="31">
        <f t="shared" si="0"/>
        <v>91.38</v>
      </c>
      <c r="T13" s="31">
        <f t="shared" si="0"/>
        <v>5.18</v>
      </c>
      <c r="U13" s="31">
        <f t="shared" si="0"/>
        <v>980.04000000000008</v>
      </c>
      <c r="V13" s="31">
        <f t="shared" si="0"/>
        <v>1.6489999999999998E-2</v>
      </c>
      <c r="W13" s="31">
        <f t="shared" si="0"/>
        <v>4.8999999999999998E-3</v>
      </c>
      <c r="X13" s="112">
        <f t="shared" si="0"/>
        <v>2.992</v>
      </c>
    </row>
    <row r="14" spans="1:24" s="24" customFormat="1" ht="39" customHeight="1" thickBot="1" x14ac:dyDescent="0.3">
      <c r="A14" s="227"/>
      <c r="B14" s="102"/>
      <c r="C14" s="52"/>
      <c r="D14" s="77"/>
      <c r="E14" s="62" t="s">
        <v>15</v>
      </c>
      <c r="F14" s="344"/>
      <c r="G14" s="348"/>
      <c r="H14" s="147"/>
      <c r="I14" s="148"/>
      <c r="J14" s="149"/>
      <c r="K14" s="372">
        <f>K13/27.2</f>
        <v>34.86544117647059</v>
      </c>
      <c r="L14" s="147"/>
      <c r="M14" s="148"/>
      <c r="N14" s="148"/>
      <c r="O14" s="148"/>
      <c r="P14" s="149"/>
      <c r="Q14" s="147"/>
      <c r="R14" s="148"/>
      <c r="S14" s="148"/>
      <c r="T14" s="148"/>
      <c r="U14" s="148"/>
      <c r="V14" s="148"/>
      <c r="W14" s="148"/>
      <c r="X14" s="298"/>
    </row>
    <row r="15" spans="1:24" x14ac:dyDescent="0.25">
      <c r="A15" s="2"/>
      <c r="B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ht="18.75" x14ac:dyDescent="0.25">
      <c r="D16" s="11"/>
      <c r="E16" s="119"/>
      <c r="F16" s="19"/>
      <c r="G16" s="11"/>
      <c r="H16" s="11"/>
      <c r="I16" s="11"/>
      <c r="J16" s="11"/>
    </row>
    <row r="17" spans="1:10" ht="15.75" x14ac:dyDescent="0.25">
      <c r="A17" s="415" t="s">
        <v>113</v>
      </c>
      <c r="B17" s="416"/>
      <c r="C17" s="417"/>
      <c r="D17" s="417"/>
      <c r="E17" s="11"/>
      <c r="F17" s="11"/>
      <c r="G17" s="11"/>
      <c r="H17" s="11"/>
      <c r="I17" s="11"/>
      <c r="J17" s="11"/>
    </row>
    <row r="18" spans="1:10" ht="15.75" x14ac:dyDescent="0.25">
      <c r="A18" s="418" t="s">
        <v>114</v>
      </c>
      <c r="B18" s="419"/>
      <c r="C18" s="420"/>
      <c r="D18" s="420"/>
      <c r="E18" s="11"/>
      <c r="F18" s="11"/>
      <c r="G18" s="11"/>
      <c r="H18" s="11"/>
      <c r="I18" s="11"/>
      <c r="J18" s="11"/>
    </row>
    <row r="19" spans="1:10" x14ac:dyDescent="0.25">
      <c r="D19" s="11"/>
      <c r="E19" s="11"/>
      <c r="F19" s="11"/>
      <c r="G19" s="11"/>
      <c r="H19" s="11"/>
      <c r="I19" s="11"/>
      <c r="J19" s="11"/>
    </row>
    <row r="20" spans="1:10" x14ac:dyDescent="0.25">
      <c r="D20" s="11"/>
      <c r="E20" s="11"/>
      <c r="F20" s="11"/>
      <c r="G20" s="11"/>
      <c r="H20" s="11"/>
      <c r="I20" s="11"/>
      <c r="J20" s="11"/>
    </row>
    <row r="21" spans="1:10" x14ac:dyDescent="0.25">
      <c r="D21" s="11"/>
      <c r="E21" s="11"/>
      <c r="F21" s="11"/>
      <c r="G21" s="11"/>
      <c r="H21" s="11"/>
      <c r="I21" s="11"/>
      <c r="J21" s="11"/>
    </row>
    <row r="22" spans="1:10" x14ac:dyDescent="0.25">
      <c r="D22" s="11"/>
      <c r="E22" s="11"/>
      <c r="F22" s="11"/>
      <c r="G22" s="11"/>
      <c r="H22" s="11"/>
      <c r="I22" s="11"/>
      <c r="J22" s="11"/>
    </row>
    <row r="23" spans="1:10" x14ac:dyDescent="0.25">
      <c r="D23" s="11"/>
      <c r="E23" s="11"/>
      <c r="F23" s="11"/>
      <c r="G23" s="11"/>
      <c r="H23" s="11"/>
      <c r="I23" s="11"/>
      <c r="J23" s="11"/>
    </row>
  </sheetData>
  <mergeCells count="11">
    <mergeCell ref="L4:P4"/>
    <mergeCell ref="Q4:X4"/>
    <mergeCell ref="C4:C5"/>
    <mergeCell ref="K4:K5"/>
    <mergeCell ref="A4:A5"/>
    <mergeCell ref="B4:B5"/>
    <mergeCell ref="D4:D5"/>
    <mergeCell ref="E4:E5"/>
    <mergeCell ref="F4:F5"/>
    <mergeCell ref="G4:G5"/>
    <mergeCell ref="H4:J4"/>
  </mergeCells>
  <pageMargins left="0.7" right="0.7" top="0.75" bottom="0.75" header="0.3" footer="0.3"/>
  <pageSetup paperSize="9" scale="3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23"/>
  <sheetViews>
    <sheetView zoomScale="90" zoomScaleNormal="90" workbookViewId="0">
      <selection activeCell="A2" sqref="A2"/>
    </sheetView>
  </sheetViews>
  <sheetFormatPr defaultRowHeight="15" x14ac:dyDescent="0.25"/>
  <cols>
    <col min="1" max="1" width="20.28515625" customWidth="1"/>
    <col min="2" max="2" width="18.28515625" customWidth="1"/>
    <col min="3" max="3" width="20.42578125" style="5" customWidth="1"/>
    <col min="4" max="4" width="20.85546875" customWidth="1"/>
    <col min="5" max="5" width="57.140625" customWidth="1"/>
    <col min="6" max="6" width="13.85546875" customWidth="1"/>
    <col min="7" max="7" width="14.85546875" customWidth="1"/>
    <col min="8" max="8" width="12.42578125" customWidth="1"/>
    <col min="9" max="9" width="11.28515625" customWidth="1"/>
    <col min="10" max="10" width="12.85546875" customWidth="1"/>
    <col min="11" max="11" width="23.28515625" customWidth="1"/>
    <col min="12" max="12" width="11.28515625" customWidth="1"/>
    <col min="22" max="22" width="14.85546875" customWidth="1"/>
    <col min="23" max="23" width="15.5703125" customWidth="1"/>
  </cols>
  <sheetData>
    <row r="2" spans="1:27" ht="23.25" x14ac:dyDescent="0.35">
      <c r="A2" s="206" t="s">
        <v>133</v>
      </c>
      <c r="B2" s="206"/>
      <c r="C2" s="207"/>
      <c r="D2" s="206" t="s">
        <v>2</v>
      </c>
      <c r="E2" s="206"/>
      <c r="F2" s="208" t="s">
        <v>1</v>
      </c>
      <c r="G2" s="207">
        <v>23</v>
      </c>
      <c r="H2" s="6"/>
      <c r="K2" s="8"/>
      <c r="L2" s="7"/>
      <c r="M2" s="1"/>
      <c r="N2" s="2"/>
    </row>
    <row r="3" spans="1:27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7" s="14" customFormat="1" ht="21.75" customHeight="1" thickBot="1" x14ac:dyDescent="0.3">
      <c r="A4" s="522" t="s">
        <v>0</v>
      </c>
      <c r="B4" s="522"/>
      <c r="C4" s="508" t="s">
        <v>83</v>
      </c>
      <c r="D4" s="522" t="s">
        <v>31</v>
      </c>
      <c r="E4" s="502" t="s">
        <v>30</v>
      </c>
      <c r="F4" s="502" t="s">
        <v>19</v>
      </c>
      <c r="G4" s="502" t="s">
        <v>29</v>
      </c>
      <c r="H4" s="491" t="s">
        <v>16</v>
      </c>
      <c r="I4" s="492"/>
      <c r="J4" s="493"/>
      <c r="K4" s="508" t="s">
        <v>84</v>
      </c>
      <c r="L4" s="491" t="s">
        <v>17</v>
      </c>
      <c r="M4" s="500"/>
      <c r="N4" s="526"/>
      <c r="O4" s="526"/>
      <c r="P4" s="527"/>
      <c r="Q4" s="491" t="s">
        <v>18</v>
      </c>
      <c r="R4" s="500"/>
      <c r="S4" s="500"/>
      <c r="T4" s="500"/>
      <c r="U4" s="500"/>
      <c r="V4" s="500"/>
      <c r="W4" s="500"/>
      <c r="X4" s="501"/>
    </row>
    <row r="5" spans="1:27" s="14" customFormat="1" ht="55.5" customHeight="1" thickBot="1" x14ac:dyDescent="0.3">
      <c r="A5" s="503"/>
      <c r="B5" s="523"/>
      <c r="C5" s="505"/>
      <c r="D5" s="503"/>
      <c r="E5" s="523"/>
      <c r="F5" s="503"/>
      <c r="G5" s="503"/>
      <c r="H5" s="254" t="s">
        <v>20</v>
      </c>
      <c r="I5" s="250" t="s">
        <v>21</v>
      </c>
      <c r="J5" s="254" t="s">
        <v>22</v>
      </c>
      <c r="K5" s="505"/>
      <c r="L5" s="251" t="s">
        <v>23</v>
      </c>
      <c r="M5" s="252" t="s">
        <v>60</v>
      </c>
      <c r="N5" s="250" t="s">
        <v>24</v>
      </c>
      <c r="O5" s="253" t="s">
        <v>61</v>
      </c>
      <c r="P5" s="250" t="s">
        <v>62</v>
      </c>
      <c r="Q5" s="254" t="s">
        <v>25</v>
      </c>
      <c r="R5" s="250" t="s">
        <v>26</v>
      </c>
      <c r="S5" s="254" t="s">
        <v>27</v>
      </c>
      <c r="T5" s="250" t="s">
        <v>28</v>
      </c>
      <c r="U5" s="369" t="s">
        <v>63</v>
      </c>
      <c r="V5" s="251" t="s">
        <v>64</v>
      </c>
      <c r="W5" s="251" t="s">
        <v>65</v>
      </c>
      <c r="X5" s="255" t="s">
        <v>66</v>
      </c>
    </row>
    <row r="6" spans="1:27" s="14" customFormat="1" ht="39" customHeight="1" x14ac:dyDescent="0.25">
      <c r="A6" s="266" t="s">
        <v>3</v>
      </c>
      <c r="B6" s="91"/>
      <c r="C6" s="158">
        <v>24</v>
      </c>
      <c r="D6" s="225" t="s">
        <v>13</v>
      </c>
      <c r="E6" s="258" t="s">
        <v>59</v>
      </c>
      <c r="F6" s="256">
        <v>150</v>
      </c>
      <c r="G6" s="157"/>
      <c r="H6" s="135">
        <v>0.6</v>
      </c>
      <c r="I6" s="26">
        <v>0.6</v>
      </c>
      <c r="J6" s="27">
        <v>14.7</v>
      </c>
      <c r="K6" s="196">
        <v>70.5</v>
      </c>
      <c r="L6" s="135">
        <v>0.05</v>
      </c>
      <c r="M6" s="26">
        <v>0.03</v>
      </c>
      <c r="N6" s="26">
        <v>15</v>
      </c>
      <c r="O6" s="26">
        <v>0</v>
      </c>
      <c r="P6" s="155">
        <v>0</v>
      </c>
      <c r="Q6" s="135">
        <v>24</v>
      </c>
      <c r="R6" s="26">
        <v>16.5</v>
      </c>
      <c r="S6" s="26">
        <v>13.5</v>
      </c>
      <c r="T6" s="26">
        <v>3.3</v>
      </c>
      <c r="U6" s="26">
        <v>417</v>
      </c>
      <c r="V6" s="26">
        <v>3.0000000000000001E-3</v>
      </c>
      <c r="W6" s="26">
        <v>4.4999999999999999E-4</v>
      </c>
      <c r="X6" s="27">
        <v>0.01</v>
      </c>
    </row>
    <row r="7" spans="1:27" s="14" customFormat="1" ht="39" customHeight="1" x14ac:dyDescent="0.25">
      <c r="A7" s="201"/>
      <c r="B7" s="51"/>
      <c r="C7" s="57">
        <v>144</v>
      </c>
      <c r="D7" s="51" t="s">
        <v>5</v>
      </c>
      <c r="E7" s="233" t="s">
        <v>94</v>
      </c>
      <c r="F7" s="95">
        <v>250</v>
      </c>
      <c r="G7" s="66"/>
      <c r="H7" s="103">
        <v>5.82</v>
      </c>
      <c r="I7" s="32">
        <v>9.14</v>
      </c>
      <c r="J7" s="83">
        <v>8.85</v>
      </c>
      <c r="K7" s="151">
        <v>140.63999999999999</v>
      </c>
      <c r="L7" s="103">
        <v>0.06</v>
      </c>
      <c r="M7" s="84">
        <v>0.06</v>
      </c>
      <c r="N7" s="32">
        <v>13.81</v>
      </c>
      <c r="O7" s="32">
        <v>130</v>
      </c>
      <c r="P7" s="33">
        <v>0</v>
      </c>
      <c r="Q7" s="103">
        <v>20.149999999999999</v>
      </c>
      <c r="R7" s="32">
        <v>73.260000000000005</v>
      </c>
      <c r="S7" s="32">
        <v>23.08</v>
      </c>
      <c r="T7" s="32">
        <v>0.91</v>
      </c>
      <c r="U7" s="32">
        <v>232.95</v>
      </c>
      <c r="V7" s="32">
        <v>2.64E-3</v>
      </c>
      <c r="W7" s="32">
        <v>4.0000000000000002E-4</v>
      </c>
      <c r="X7" s="83">
        <v>0.81</v>
      </c>
      <c r="AA7" s="175"/>
    </row>
    <row r="8" spans="1:27" s="14" customFormat="1" ht="39" customHeight="1" x14ac:dyDescent="0.25">
      <c r="A8" s="226"/>
      <c r="B8" s="51"/>
      <c r="C8" s="57">
        <v>296</v>
      </c>
      <c r="D8" s="37" t="s">
        <v>90</v>
      </c>
      <c r="E8" s="63" t="s">
        <v>93</v>
      </c>
      <c r="F8" s="257">
        <v>100</v>
      </c>
      <c r="G8" s="66"/>
      <c r="H8" s="116">
        <v>20.99</v>
      </c>
      <c r="I8" s="16">
        <v>21.48</v>
      </c>
      <c r="J8" s="25">
        <v>8.59</v>
      </c>
      <c r="K8" s="115">
        <v>312.86</v>
      </c>
      <c r="L8" s="116">
        <v>0.09</v>
      </c>
      <c r="M8" s="15">
        <v>0.17</v>
      </c>
      <c r="N8" s="16">
        <v>1.54</v>
      </c>
      <c r="O8" s="16">
        <v>30</v>
      </c>
      <c r="P8" s="17">
        <v>0.23</v>
      </c>
      <c r="Q8" s="116">
        <v>34.21</v>
      </c>
      <c r="R8" s="16">
        <v>199.3</v>
      </c>
      <c r="S8" s="16">
        <v>25.17</v>
      </c>
      <c r="T8" s="16">
        <v>2.27</v>
      </c>
      <c r="U8" s="16">
        <v>301.35000000000002</v>
      </c>
      <c r="V8" s="16">
        <v>6.4999999999999997E-3</v>
      </c>
      <c r="W8" s="16">
        <v>3.3999999999999998E-3</v>
      </c>
      <c r="X8" s="25">
        <v>0.1</v>
      </c>
    </row>
    <row r="9" spans="1:27" s="14" customFormat="1" ht="39" customHeight="1" x14ac:dyDescent="0.25">
      <c r="A9" s="226"/>
      <c r="B9" s="51"/>
      <c r="C9" s="37">
        <v>51</v>
      </c>
      <c r="D9" s="66" t="s">
        <v>44</v>
      </c>
      <c r="E9" s="247" t="s">
        <v>132</v>
      </c>
      <c r="F9" s="257">
        <v>180</v>
      </c>
      <c r="G9" s="66"/>
      <c r="H9" s="116">
        <v>3.99</v>
      </c>
      <c r="I9" s="16">
        <v>4.57</v>
      </c>
      <c r="J9" s="25">
        <v>31.25</v>
      </c>
      <c r="K9" s="115">
        <v>181.35</v>
      </c>
      <c r="L9" s="116">
        <v>0.18</v>
      </c>
      <c r="M9" s="15">
        <v>0.12</v>
      </c>
      <c r="N9" s="16">
        <v>16.84</v>
      </c>
      <c r="O9" s="16">
        <v>30</v>
      </c>
      <c r="P9" s="17">
        <v>0.08</v>
      </c>
      <c r="Q9" s="116">
        <v>24.13</v>
      </c>
      <c r="R9" s="16">
        <v>108.7</v>
      </c>
      <c r="S9" s="16">
        <v>42.82</v>
      </c>
      <c r="T9" s="16">
        <v>1.74</v>
      </c>
      <c r="U9" s="16">
        <v>996.5</v>
      </c>
      <c r="V9" s="16">
        <v>9.2700000000000005E-3</v>
      </c>
      <c r="W9" s="16">
        <v>6.2E-4</v>
      </c>
      <c r="X9" s="25">
        <v>0.06</v>
      </c>
    </row>
    <row r="10" spans="1:27" s="14" customFormat="1" ht="39" customHeight="1" x14ac:dyDescent="0.25">
      <c r="A10" s="226"/>
      <c r="B10" s="144"/>
      <c r="C10" s="51">
        <v>114</v>
      </c>
      <c r="D10" s="37" t="s">
        <v>33</v>
      </c>
      <c r="E10" s="63" t="s">
        <v>37</v>
      </c>
      <c r="F10" s="204">
        <v>200</v>
      </c>
      <c r="G10" s="66"/>
      <c r="H10" s="116">
        <v>0</v>
      </c>
      <c r="I10" s="16">
        <v>0</v>
      </c>
      <c r="J10" s="25">
        <v>7.27</v>
      </c>
      <c r="K10" s="115">
        <v>28.73</v>
      </c>
      <c r="L10" s="116">
        <v>0</v>
      </c>
      <c r="M10" s="16">
        <v>0</v>
      </c>
      <c r="N10" s="16">
        <v>0</v>
      </c>
      <c r="O10" s="16">
        <v>0</v>
      </c>
      <c r="P10" s="17">
        <v>0</v>
      </c>
      <c r="Q10" s="116">
        <v>0.26</v>
      </c>
      <c r="R10" s="16">
        <v>0.03</v>
      </c>
      <c r="S10" s="16">
        <v>0.03</v>
      </c>
      <c r="T10" s="16">
        <v>0.02</v>
      </c>
      <c r="U10" s="16">
        <v>0.28999999999999998</v>
      </c>
      <c r="V10" s="16">
        <v>0</v>
      </c>
      <c r="W10" s="16">
        <v>0</v>
      </c>
      <c r="X10" s="25">
        <v>0</v>
      </c>
    </row>
    <row r="11" spans="1:27" s="14" customFormat="1" ht="39" customHeight="1" x14ac:dyDescent="0.25">
      <c r="A11" s="226"/>
      <c r="B11" s="144"/>
      <c r="C11" s="171">
        <v>119</v>
      </c>
      <c r="D11" s="37" t="s">
        <v>8</v>
      </c>
      <c r="E11" s="49" t="s">
        <v>40</v>
      </c>
      <c r="F11" s="95">
        <v>20</v>
      </c>
      <c r="G11" s="51"/>
      <c r="H11" s="116">
        <v>1.52</v>
      </c>
      <c r="I11" s="16">
        <v>0.16</v>
      </c>
      <c r="J11" s="25">
        <v>9.84</v>
      </c>
      <c r="K11" s="74">
        <v>47</v>
      </c>
      <c r="L11" s="116">
        <v>0.02</v>
      </c>
      <c r="M11" s="16">
        <v>0.01</v>
      </c>
      <c r="N11" s="16">
        <v>0</v>
      </c>
      <c r="O11" s="16">
        <v>0</v>
      </c>
      <c r="P11" s="25">
        <v>0</v>
      </c>
      <c r="Q11" s="116">
        <v>4</v>
      </c>
      <c r="R11" s="16">
        <v>13</v>
      </c>
      <c r="S11" s="16">
        <v>2.8</v>
      </c>
      <c r="T11" s="16">
        <v>0.22</v>
      </c>
      <c r="U11" s="16">
        <v>18.600000000000001</v>
      </c>
      <c r="V11" s="16">
        <v>6.4000000000000005E-4</v>
      </c>
      <c r="W11" s="16">
        <v>1.1999999999999999E-3</v>
      </c>
      <c r="X11" s="25">
        <v>2.9</v>
      </c>
    </row>
    <row r="12" spans="1:27" s="14" customFormat="1" ht="39" customHeight="1" x14ac:dyDescent="0.25">
      <c r="A12" s="226"/>
      <c r="B12" s="144"/>
      <c r="C12" s="37">
        <v>120</v>
      </c>
      <c r="D12" s="51" t="s">
        <v>9</v>
      </c>
      <c r="E12" s="281" t="s">
        <v>34</v>
      </c>
      <c r="F12" s="51">
        <v>20</v>
      </c>
      <c r="G12" s="170"/>
      <c r="H12" s="116">
        <v>1.32</v>
      </c>
      <c r="I12" s="16">
        <v>0.24</v>
      </c>
      <c r="J12" s="25">
        <v>8.0399999999999991</v>
      </c>
      <c r="K12" s="165">
        <v>39.6</v>
      </c>
      <c r="L12" s="116">
        <v>0.03</v>
      </c>
      <c r="M12" s="16">
        <v>0.02</v>
      </c>
      <c r="N12" s="16">
        <v>0</v>
      </c>
      <c r="O12" s="16">
        <v>0</v>
      </c>
      <c r="P12" s="25">
        <v>0</v>
      </c>
      <c r="Q12" s="15">
        <v>5.8</v>
      </c>
      <c r="R12" s="16">
        <v>30</v>
      </c>
      <c r="S12" s="16">
        <v>9.4</v>
      </c>
      <c r="T12" s="16">
        <v>0.78</v>
      </c>
      <c r="U12" s="16">
        <v>47</v>
      </c>
      <c r="V12" s="16">
        <v>8.0000000000000004E-4</v>
      </c>
      <c r="W12" s="16">
        <v>1.1000000000000001E-3</v>
      </c>
      <c r="X12" s="25">
        <v>1.2E-2</v>
      </c>
    </row>
    <row r="13" spans="1:27" s="14" customFormat="1" ht="39" customHeight="1" x14ac:dyDescent="0.25">
      <c r="A13" s="226"/>
      <c r="B13" s="64"/>
      <c r="C13" s="51"/>
      <c r="D13" s="66"/>
      <c r="E13" s="61" t="s">
        <v>14</v>
      </c>
      <c r="F13" s="111">
        <f>SUM(F6:F12)</f>
        <v>920</v>
      </c>
      <c r="G13" s="114"/>
      <c r="H13" s="162">
        <f t="shared" ref="H13:X13" si="0">SUM(H6:H12)</f>
        <v>34.24</v>
      </c>
      <c r="I13" s="31">
        <f t="shared" si="0"/>
        <v>36.19</v>
      </c>
      <c r="J13" s="112">
        <f t="shared" si="0"/>
        <v>88.539999999999992</v>
      </c>
      <c r="K13" s="150">
        <f t="shared" si="0"/>
        <v>820.68000000000006</v>
      </c>
      <c r="L13" s="162">
        <f t="shared" si="0"/>
        <v>0.43000000000000005</v>
      </c>
      <c r="M13" s="31">
        <f t="shared" si="0"/>
        <v>0.41000000000000003</v>
      </c>
      <c r="N13" s="31">
        <f t="shared" si="0"/>
        <v>47.19</v>
      </c>
      <c r="O13" s="31">
        <f t="shared" si="0"/>
        <v>190</v>
      </c>
      <c r="P13" s="113">
        <f t="shared" si="0"/>
        <v>0.31</v>
      </c>
      <c r="Q13" s="162">
        <f t="shared" si="0"/>
        <v>112.55</v>
      </c>
      <c r="R13" s="31">
        <f t="shared" si="0"/>
        <v>440.78999999999996</v>
      </c>
      <c r="S13" s="31">
        <f t="shared" si="0"/>
        <v>116.8</v>
      </c>
      <c r="T13" s="31">
        <f t="shared" si="0"/>
        <v>9.24</v>
      </c>
      <c r="U13" s="31">
        <f t="shared" si="0"/>
        <v>2013.69</v>
      </c>
      <c r="V13" s="31">
        <f t="shared" si="0"/>
        <v>2.2849999999999999E-2</v>
      </c>
      <c r="W13" s="31">
        <f t="shared" si="0"/>
        <v>7.1700000000000002E-3</v>
      </c>
      <c r="X13" s="112">
        <f t="shared" si="0"/>
        <v>3.8919999999999999</v>
      </c>
    </row>
    <row r="14" spans="1:27" s="14" customFormat="1" ht="39" customHeight="1" thickBot="1" x14ac:dyDescent="0.3">
      <c r="A14" s="227"/>
      <c r="B14" s="102"/>
      <c r="C14" s="52"/>
      <c r="D14" s="77"/>
      <c r="E14" s="62" t="s">
        <v>15</v>
      </c>
      <c r="F14" s="344"/>
      <c r="G14" s="348"/>
      <c r="H14" s="147"/>
      <c r="I14" s="148"/>
      <c r="J14" s="149"/>
      <c r="K14" s="160">
        <f>K13/27.2</f>
        <v>30.172058823529415</v>
      </c>
      <c r="L14" s="147"/>
      <c r="M14" s="148"/>
      <c r="N14" s="148"/>
      <c r="O14" s="148"/>
      <c r="P14" s="384"/>
      <c r="Q14" s="147"/>
      <c r="R14" s="148"/>
      <c r="S14" s="148"/>
      <c r="T14" s="148"/>
      <c r="U14" s="148"/>
      <c r="V14" s="148"/>
      <c r="W14" s="148"/>
      <c r="X14" s="149"/>
    </row>
    <row r="15" spans="1:27" x14ac:dyDescent="0.25">
      <c r="A15" s="2"/>
      <c r="B15" s="2"/>
      <c r="C15" s="4"/>
      <c r="D15" s="2"/>
      <c r="E15" s="2"/>
      <c r="F15" s="4"/>
      <c r="G15" s="21"/>
      <c r="H15" s="241"/>
      <c r="I15" s="21"/>
      <c r="J15" s="4"/>
      <c r="K15" s="242"/>
      <c r="L15" s="4"/>
      <c r="M15" s="4"/>
      <c r="N15" s="4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7" x14ac:dyDescent="0.25">
      <c r="C16"/>
      <c r="D16" s="5"/>
      <c r="E16" s="11"/>
    </row>
    <row r="23" spans="4:10" x14ac:dyDescent="0.25">
      <c r="D23" s="11"/>
      <c r="E23" s="11"/>
      <c r="F23" s="11"/>
      <c r="G23" s="11"/>
      <c r="H23" s="11"/>
      <c r="I23" s="11"/>
      <c r="J23" s="11"/>
    </row>
  </sheetData>
  <mergeCells count="11">
    <mergeCell ref="L4:P4"/>
    <mergeCell ref="Q4:X4"/>
    <mergeCell ref="C4:C5"/>
    <mergeCell ref="K4:K5"/>
    <mergeCell ref="A4:A5"/>
    <mergeCell ref="B4:B5"/>
    <mergeCell ref="D4:D5"/>
    <mergeCell ref="E4:E5"/>
    <mergeCell ref="F4:F5"/>
    <mergeCell ref="G4:G5"/>
    <mergeCell ref="H4:J4"/>
  </mergeCells>
  <pageMargins left="0.7" right="0.7" top="0.75" bottom="0.75" header="0.3" footer="0.3"/>
  <pageSetup paperSize="9" scale="3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6"/>
  <sheetViews>
    <sheetView zoomScale="90" zoomScaleNormal="90" workbookViewId="0">
      <selection activeCell="A2" sqref="A2"/>
    </sheetView>
  </sheetViews>
  <sheetFormatPr defaultRowHeight="15" x14ac:dyDescent="0.25"/>
  <cols>
    <col min="1" max="1" width="22" customWidth="1"/>
    <col min="2" max="2" width="13.85546875" style="5" customWidth="1"/>
    <col min="3" max="3" width="23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8" max="8" width="11" customWidth="1"/>
    <col min="9" max="9" width="11.28515625" customWidth="1"/>
    <col min="10" max="10" width="16.42578125" customWidth="1"/>
    <col min="11" max="11" width="24" customWidth="1"/>
    <col min="12" max="12" width="11.28515625" customWidth="1"/>
    <col min="15" max="15" width="14.85546875" customWidth="1"/>
    <col min="22" max="22" width="12.7109375" customWidth="1"/>
    <col min="23" max="23" width="13.7109375" customWidth="1"/>
  </cols>
  <sheetData>
    <row r="2" spans="1:24" ht="23.25" x14ac:dyDescent="0.35">
      <c r="A2" s="206" t="s">
        <v>133</v>
      </c>
      <c r="B2" s="206"/>
      <c r="C2" s="207"/>
      <c r="D2" s="206" t="s">
        <v>2</v>
      </c>
      <c r="E2" s="206"/>
      <c r="F2" s="208" t="s">
        <v>1</v>
      </c>
      <c r="G2" s="207">
        <v>24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4" customFormat="1" ht="21.75" customHeight="1" thickBot="1" x14ac:dyDescent="0.3">
      <c r="A4" s="462" t="s">
        <v>0</v>
      </c>
      <c r="B4" s="513"/>
      <c r="C4" s="460" t="s">
        <v>83</v>
      </c>
      <c r="D4" s="462" t="s">
        <v>31</v>
      </c>
      <c r="E4" s="460" t="s">
        <v>30</v>
      </c>
      <c r="F4" s="460" t="s">
        <v>19</v>
      </c>
      <c r="G4" s="460" t="s">
        <v>29</v>
      </c>
      <c r="H4" s="457" t="s">
        <v>16</v>
      </c>
      <c r="I4" s="478"/>
      <c r="J4" s="479"/>
      <c r="K4" s="460" t="s">
        <v>84</v>
      </c>
      <c r="L4" s="453" t="s">
        <v>17</v>
      </c>
      <c r="M4" s="454"/>
      <c r="N4" s="465"/>
      <c r="O4" s="465"/>
      <c r="P4" s="466"/>
      <c r="Q4" s="457" t="s">
        <v>18</v>
      </c>
      <c r="R4" s="458"/>
      <c r="S4" s="458"/>
      <c r="T4" s="458"/>
      <c r="U4" s="458"/>
      <c r="V4" s="458"/>
      <c r="W4" s="458"/>
      <c r="X4" s="459"/>
    </row>
    <row r="5" spans="1:24" s="14" customFormat="1" ht="38.25" customHeight="1" thickBot="1" x14ac:dyDescent="0.3">
      <c r="A5" s="475"/>
      <c r="B5" s="468"/>
      <c r="C5" s="475"/>
      <c r="D5" s="475"/>
      <c r="E5" s="475"/>
      <c r="F5" s="475"/>
      <c r="G5" s="475"/>
      <c r="H5" s="198" t="s">
        <v>20</v>
      </c>
      <c r="I5" s="173" t="s">
        <v>21</v>
      </c>
      <c r="J5" s="198" t="s">
        <v>22</v>
      </c>
      <c r="K5" s="475"/>
      <c r="L5" s="185" t="s">
        <v>23</v>
      </c>
      <c r="M5" s="185" t="s">
        <v>60</v>
      </c>
      <c r="N5" s="185" t="s">
        <v>24</v>
      </c>
      <c r="O5" s="186" t="s">
        <v>61</v>
      </c>
      <c r="P5" s="185" t="s">
        <v>62</v>
      </c>
      <c r="Q5" s="185" t="s">
        <v>25</v>
      </c>
      <c r="R5" s="185" t="s">
        <v>26</v>
      </c>
      <c r="S5" s="185" t="s">
        <v>27</v>
      </c>
      <c r="T5" s="185" t="s">
        <v>28</v>
      </c>
      <c r="U5" s="185" t="s">
        <v>63</v>
      </c>
      <c r="V5" s="185" t="s">
        <v>64</v>
      </c>
      <c r="W5" s="185" t="s">
        <v>65</v>
      </c>
      <c r="X5" s="422" t="s">
        <v>66</v>
      </c>
    </row>
    <row r="6" spans="1:24" s="14" customFormat="1" ht="39" customHeight="1" x14ac:dyDescent="0.25">
      <c r="A6" s="220" t="s">
        <v>3</v>
      </c>
      <c r="B6" s="190"/>
      <c r="C6" s="53">
        <v>13</v>
      </c>
      <c r="D6" s="53" t="s">
        <v>4</v>
      </c>
      <c r="E6" s="444" t="s">
        <v>95</v>
      </c>
      <c r="F6" s="53">
        <v>100</v>
      </c>
      <c r="G6" s="445"/>
      <c r="H6" s="163">
        <v>1.86</v>
      </c>
      <c r="I6" s="390">
        <v>7.12</v>
      </c>
      <c r="J6" s="425">
        <v>10.039999999999999</v>
      </c>
      <c r="K6" s="424">
        <v>114.37</v>
      </c>
      <c r="L6" s="163">
        <v>0.05</v>
      </c>
      <c r="M6" s="390">
        <v>0.06</v>
      </c>
      <c r="N6" s="390">
        <v>5.48</v>
      </c>
      <c r="O6" s="390">
        <v>760</v>
      </c>
      <c r="P6" s="391">
        <v>0</v>
      </c>
      <c r="Q6" s="392">
        <v>24.08</v>
      </c>
      <c r="R6" s="390">
        <v>49.59</v>
      </c>
      <c r="S6" s="390">
        <v>30.7</v>
      </c>
      <c r="T6" s="390">
        <v>0.9</v>
      </c>
      <c r="U6" s="390">
        <v>269.62</v>
      </c>
      <c r="V6" s="390">
        <v>4.0000000000000001E-3</v>
      </c>
      <c r="W6" s="390">
        <v>1E-3</v>
      </c>
      <c r="X6" s="391">
        <v>0.03</v>
      </c>
    </row>
    <row r="7" spans="1:24" s="14" customFormat="1" ht="39" customHeight="1" x14ac:dyDescent="0.25">
      <c r="A7" s="221"/>
      <c r="B7" s="42"/>
      <c r="C7" s="51">
        <v>41</v>
      </c>
      <c r="D7" s="57" t="s">
        <v>5</v>
      </c>
      <c r="E7" s="70" t="s">
        <v>50</v>
      </c>
      <c r="F7" s="95">
        <v>250</v>
      </c>
      <c r="G7" s="37"/>
      <c r="H7" s="103">
        <v>8.33</v>
      </c>
      <c r="I7" s="32">
        <v>6.89</v>
      </c>
      <c r="J7" s="83">
        <v>10.94</v>
      </c>
      <c r="K7" s="151">
        <v>139.47</v>
      </c>
      <c r="L7" s="103">
        <v>0.09</v>
      </c>
      <c r="M7" s="84">
        <v>0.08</v>
      </c>
      <c r="N7" s="32">
        <v>3.44</v>
      </c>
      <c r="O7" s="32">
        <v>140</v>
      </c>
      <c r="P7" s="83">
        <v>0</v>
      </c>
      <c r="Q7" s="103">
        <v>28.67</v>
      </c>
      <c r="R7" s="32">
        <v>122.21</v>
      </c>
      <c r="S7" s="32">
        <v>27.63</v>
      </c>
      <c r="T7" s="32">
        <v>1.73</v>
      </c>
      <c r="U7" s="32">
        <v>374.73</v>
      </c>
      <c r="V7" s="32">
        <v>5.3800000000000002E-3</v>
      </c>
      <c r="W7" s="32">
        <v>2.3500000000000001E-3</v>
      </c>
      <c r="X7" s="83">
        <v>0.04</v>
      </c>
    </row>
    <row r="8" spans="1:24" s="14" customFormat="1" ht="39" customHeight="1" x14ac:dyDescent="0.25">
      <c r="A8" s="295"/>
      <c r="B8" s="161"/>
      <c r="C8" s="51">
        <v>259</v>
      </c>
      <c r="D8" s="37" t="s">
        <v>6</v>
      </c>
      <c r="E8" s="63" t="s">
        <v>131</v>
      </c>
      <c r="F8" s="204">
        <v>105</v>
      </c>
      <c r="G8" s="66"/>
      <c r="H8" s="103">
        <v>12.38</v>
      </c>
      <c r="I8" s="32">
        <v>10.59</v>
      </c>
      <c r="J8" s="83">
        <v>16.84</v>
      </c>
      <c r="K8" s="85">
        <v>167.46</v>
      </c>
      <c r="L8" s="103">
        <v>0.04</v>
      </c>
      <c r="M8" s="32">
        <v>0.06</v>
      </c>
      <c r="N8" s="32">
        <v>2.88</v>
      </c>
      <c r="O8" s="32">
        <v>70</v>
      </c>
      <c r="P8" s="33">
        <v>0.02</v>
      </c>
      <c r="Q8" s="103">
        <v>12.7</v>
      </c>
      <c r="R8" s="32">
        <v>145.38999999999999</v>
      </c>
      <c r="S8" s="32">
        <v>71.95</v>
      </c>
      <c r="T8" s="32">
        <v>1.22</v>
      </c>
      <c r="U8" s="32">
        <v>105.04</v>
      </c>
      <c r="V8" s="32">
        <v>6.4000000000000003E-3</v>
      </c>
      <c r="W8" s="32">
        <v>7.1000000000000002E-4</v>
      </c>
      <c r="X8" s="83">
        <v>0.12</v>
      </c>
    </row>
    <row r="9" spans="1:24" s="14" customFormat="1" ht="39" customHeight="1" x14ac:dyDescent="0.25">
      <c r="A9" s="226"/>
      <c r="B9" s="42"/>
      <c r="C9" s="51">
        <v>53</v>
      </c>
      <c r="D9" s="37" t="s">
        <v>44</v>
      </c>
      <c r="E9" s="49" t="s">
        <v>42</v>
      </c>
      <c r="F9" s="51">
        <v>180</v>
      </c>
      <c r="G9" s="37"/>
      <c r="H9" s="103">
        <v>4.01</v>
      </c>
      <c r="I9" s="32">
        <v>5.89</v>
      </c>
      <c r="J9" s="83">
        <v>40.72</v>
      </c>
      <c r="K9" s="85">
        <v>229.79</v>
      </c>
      <c r="L9" s="103">
        <v>0.04</v>
      </c>
      <c r="M9" s="84">
        <v>0.03</v>
      </c>
      <c r="N9" s="32">
        <v>0</v>
      </c>
      <c r="O9" s="32">
        <v>20</v>
      </c>
      <c r="P9" s="83">
        <v>0.11</v>
      </c>
      <c r="Q9" s="103">
        <v>7.55</v>
      </c>
      <c r="R9" s="32">
        <v>80.81</v>
      </c>
      <c r="S9" s="273">
        <v>26.19</v>
      </c>
      <c r="T9" s="32">
        <v>0.55000000000000004</v>
      </c>
      <c r="U9" s="32">
        <v>51.93</v>
      </c>
      <c r="V9" s="32">
        <v>7.6000000000000004E-4</v>
      </c>
      <c r="W9" s="32">
        <v>8.0000000000000002E-3</v>
      </c>
      <c r="X9" s="25">
        <v>0.03</v>
      </c>
    </row>
    <row r="10" spans="1:24" s="14" customFormat="1" ht="39" customHeight="1" x14ac:dyDescent="0.25">
      <c r="A10" s="226"/>
      <c r="B10" s="42"/>
      <c r="C10" s="436">
        <v>103</v>
      </c>
      <c r="D10" s="48" t="s">
        <v>12</v>
      </c>
      <c r="E10" s="437" t="s">
        <v>130</v>
      </c>
      <c r="F10" s="50">
        <v>200</v>
      </c>
      <c r="G10" s="108"/>
      <c r="H10" s="427">
        <v>0.11</v>
      </c>
      <c r="I10" s="428">
        <v>0.04</v>
      </c>
      <c r="J10" s="429">
        <v>15.02</v>
      </c>
      <c r="K10" s="438">
        <v>61.6</v>
      </c>
      <c r="L10" s="431">
        <v>0</v>
      </c>
      <c r="M10" s="431">
        <v>0</v>
      </c>
      <c r="N10" s="428">
        <v>2</v>
      </c>
      <c r="O10" s="428">
        <v>0</v>
      </c>
      <c r="P10" s="432">
        <v>0</v>
      </c>
      <c r="Q10" s="427">
        <v>6.73</v>
      </c>
      <c r="R10" s="428">
        <v>5.74</v>
      </c>
      <c r="S10" s="439">
        <v>2.96</v>
      </c>
      <c r="T10" s="428">
        <v>0.2</v>
      </c>
      <c r="U10" s="428">
        <v>46.02</v>
      </c>
      <c r="V10" s="428">
        <v>0</v>
      </c>
      <c r="W10" s="428">
        <v>0.11</v>
      </c>
      <c r="X10" s="440">
        <v>0</v>
      </c>
    </row>
    <row r="11" spans="1:24" s="14" customFormat="1" ht="39" customHeight="1" x14ac:dyDescent="0.25">
      <c r="A11" s="222"/>
      <c r="B11" s="42"/>
      <c r="C11" s="189">
        <v>119</v>
      </c>
      <c r="D11" s="66" t="s">
        <v>8</v>
      </c>
      <c r="E11" s="80" t="s">
        <v>40</v>
      </c>
      <c r="F11" s="95">
        <v>30</v>
      </c>
      <c r="G11" s="51"/>
      <c r="H11" s="116">
        <v>2.2799999999999998</v>
      </c>
      <c r="I11" s="16">
        <v>0.24</v>
      </c>
      <c r="J11" s="25">
        <v>14.76</v>
      </c>
      <c r="K11" s="74">
        <v>70.5</v>
      </c>
      <c r="L11" s="116">
        <v>0.03</v>
      </c>
      <c r="M11" s="16">
        <v>0.01</v>
      </c>
      <c r="N11" s="16">
        <v>0</v>
      </c>
      <c r="O11" s="16">
        <v>0</v>
      </c>
      <c r="P11" s="25">
        <v>0</v>
      </c>
      <c r="Q11" s="116">
        <v>6</v>
      </c>
      <c r="R11" s="16">
        <v>19.5</v>
      </c>
      <c r="S11" s="16">
        <v>4.2</v>
      </c>
      <c r="T11" s="16">
        <v>0.33</v>
      </c>
      <c r="U11" s="16">
        <v>27.9</v>
      </c>
      <c r="V11" s="16">
        <v>1.8E-3</v>
      </c>
      <c r="W11" s="16">
        <v>1E-4</v>
      </c>
      <c r="X11" s="25">
        <v>4.3499999999999996</v>
      </c>
    </row>
    <row r="12" spans="1:24" s="14" customFormat="1" ht="39" customHeight="1" x14ac:dyDescent="0.25">
      <c r="A12" s="222"/>
      <c r="B12" s="42"/>
      <c r="C12" s="51">
        <v>120</v>
      </c>
      <c r="D12" s="66" t="s">
        <v>9</v>
      </c>
      <c r="E12" s="49" t="s">
        <v>7</v>
      </c>
      <c r="F12" s="51">
        <v>20</v>
      </c>
      <c r="G12" s="170"/>
      <c r="H12" s="116">
        <v>1.32</v>
      </c>
      <c r="I12" s="16">
        <v>0.24</v>
      </c>
      <c r="J12" s="25">
        <v>8.0399999999999991</v>
      </c>
      <c r="K12" s="165">
        <v>39.6</v>
      </c>
      <c r="L12" s="116">
        <v>0.03</v>
      </c>
      <c r="M12" s="15">
        <v>0.02</v>
      </c>
      <c r="N12" s="16">
        <v>0</v>
      </c>
      <c r="O12" s="16">
        <v>0</v>
      </c>
      <c r="P12" s="25">
        <v>0</v>
      </c>
      <c r="Q12" s="116">
        <v>5.8</v>
      </c>
      <c r="R12" s="16">
        <v>30</v>
      </c>
      <c r="S12" s="16">
        <v>9.4</v>
      </c>
      <c r="T12" s="16">
        <v>0.78</v>
      </c>
      <c r="U12" s="16">
        <v>47</v>
      </c>
      <c r="V12" s="16">
        <v>8.0000000000000004E-4</v>
      </c>
      <c r="W12" s="16">
        <v>1.1000000000000001E-3</v>
      </c>
      <c r="X12" s="25">
        <v>1.2E-2</v>
      </c>
    </row>
    <row r="13" spans="1:24" s="14" customFormat="1" ht="39" customHeight="1" x14ac:dyDescent="0.25">
      <c r="A13" s="222"/>
      <c r="B13" s="64"/>
      <c r="C13" s="51"/>
      <c r="D13" s="37"/>
      <c r="E13" s="61" t="s">
        <v>14</v>
      </c>
      <c r="F13" s="188">
        <f>SUM(F6:F12)</f>
        <v>885</v>
      </c>
      <c r="G13" s="114"/>
      <c r="H13" s="162">
        <f t="shared" ref="H13:X13" si="0">SUM(H6:H12)</f>
        <v>30.29</v>
      </c>
      <c r="I13" s="31">
        <f t="shared" si="0"/>
        <v>31.009999999999998</v>
      </c>
      <c r="J13" s="112">
        <f t="shared" si="0"/>
        <v>116.35999999999999</v>
      </c>
      <c r="K13" s="111">
        <f t="shared" si="0"/>
        <v>822.79000000000008</v>
      </c>
      <c r="L13" s="162">
        <f t="shared" si="0"/>
        <v>0.28000000000000003</v>
      </c>
      <c r="M13" s="31">
        <f t="shared" si="0"/>
        <v>0.26</v>
      </c>
      <c r="N13" s="31">
        <f t="shared" si="0"/>
        <v>13.8</v>
      </c>
      <c r="O13" s="31">
        <f t="shared" si="0"/>
        <v>990</v>
      </c>
      <c r="P13" s="112">
        <f t="shared" si="0"/>
        <v>0.13</v>
      </c>
      <c r="Q13" s="159">
        <f t="shared" si="0"/>
        <v>91.53</v>
      </c>
      <c r="R13" s="31">
        <f t="shared" si="0"/>
        <v>453.24</v>
      </c>
      <c r="S13" s="31">
        <f t="shared" si="0"/>
        <v>173.03</v>
      </c>
      <c r="T13" s="31">
        <f t="shared" si="0"/>
        <v>5.71</v>
      </c>
      <c r="U13" s="31">
        <f t="shared" si="0"/>
        <v>922.2399999999999</v>
      </c>
      <c r="V13" s="31">
        <f t="shared" si="0"/>
        <v>1.9139999999999997E-2</v>
      </c>
      <c r="W13" s="31">
        <f t="shared" si="0"/>
        <v>0.12326000000000001</v>
      </c>
      <c r="X13" s="112">
        <f t="shared" si="0"/>
        <v>4.581999999999999</v>
      </c>
    </row>
    <row r="14" spans="1:24" s="14" customFormat="1" ht="39" customHeight="1" thickBot="1" x14ac:dyDescent="0.3">
      <c r="A14" s="223"/>
      <c r="B14" s="102"/>
      <c r="C14" s="52"/>
      <c r="D14" s="82"/>
      <c r="E14" s="62" t="s">
        <v>15</v>
      </c>
      <c r="F14" s="284"/>
      <c r="G14" s="345"/>
      <c r="H14" s="147"/>
      <c r="I14" s="148"/>
      <c r="J14" s="149"/>
      <c r="K14" s="146">
        <f>K13/27.2</f>
        <v>30.24963235294118</v>
      </c>
      <c r="L14" s="147"/>
      <c r="M14" s="148"/>
      <c r="N14" s="148"/>
      <c r="O14" s="148"/>
      <c r="P14" s="149"/>
      <c r="Q14" s="169"/>
      <c r="R14" s="148"/>
      <c r="S14" s="148"/>
      <c r="T14" s="148"/>
      <c r="U14" s="148"/>
      <c r="V14" s="148"/>
      <c r="W14" s="148"/>
      <c r="X14" s="149"/>
    </row>
    <row r="15" spans="1:24" x14ac:dyDescent="0.25">
      <c r="A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ht="18.75" x14ac:dyDescent="0.25">
      <c r="A16" s="118"/>
      <c r="B16" s="138"/>
      <c r="C16" s="138"/>
      <c r="D16" s="11"/>
      <c r="E16" s="18"/>
      <c r="F16" s="19"/>
      <c r="G16" s="11"/>
      <c r="H16" s="11"/>
      <c r="I16" s="11"/>
      <c r="J16" s="11"/>
    </row>
    <row r="17" spans="4:10" ht="18.75" x14ac:dyDescent="0.25">
      <c r="D17" s="11"/>
      <c r="E17" s="18"/>
      <c r="F17" s="19"/>
      <c r="G17" s="11"/>
      <c r="H17" s="11"/>
      <c r="I17" s="11"/>
      <c r="J17" s="11"/>
    </row>
    <row r="18" spans="4:10" ht="18.75" x14ac:dyDescent="0.25">
      <c r="D18" s="11"/>
      <c r="E18" s="18"/>
      <c r="F18" s="19"/>
      <c r="G18" s="11"/>
      <c r="H18" s="11"/>
      <c r="I18" s="11"/>
      <c r="J18" s="11"/>
    </row>
    <row r="19" spans="4:10" ht="18.75" x14ac:dyDescent="0.25">
      <c r="D19" s="11"/>
      <c r="E19" s="18"/>
      <c r="F19" s="19"/>
      <c r="G19" s="11"/>
      <c r="H19" s="11"/>
      <c r="I19" s="11"/>
      <c r="J19" s="11"/>
    </row>
    <row r="20" spans="4:10" x14ac:dyDescent="0.25">
      <c r="D20" s="11"/>
      <c r="E20" s="11"/>
      <c r="F20" s="11"/>
      <c r="G20" s="11"/>
      <c r="H20" s="11"/>
      <c r="I20" s="11"/>
      <c r="J20" s="11"/>
    </row>
    <row r="21" spans="4:10" x14ac:dyDescent="0.25">
      <c r="D21" s="11"/>
      <c r="E21" s="11"/>
      <c r="F21" s="11"/>
      <c r="G21" s="11"/>
      <c r="H21" s="11"/>
      <c r="I21" s="11"/>
      <c r="J21" s="11"/>
    </row>
    <row r="22" spans="4:10" x14ac:dyDescent="0.25">
      <c r="D22" s="11"/>
      <c r="E22" s="11"/>
      <c r="F22" s="11"/>
      <c r="G22" s="11"/>
      <c r="H22" s="11"/>
      <c r="I22" s="11"/>
      <c r="J22" s="11"/>
    </row>
    <row r="23" spans="4:10" x14ac:dyDescent="0.25">
      <c r="D23" s="11"/>
      <c r="E23" s="11"/>
      <c r="F23" s="11"/>
      <c r="G23" s="11"/>
      <c r="H23" s="11"/>
      <c r="I23" s="11"/>
      <c r="J23" s="11"/>
    </row>
    <row r="24" spans="4:10" x14ac:dyDescent="0.25">
      <c r="D24" s="11"/>
      <c r="E24" s="11"/>
      <c r="F24" s="11"/>
      <c r="G24" s="11"/>
      <c r="H24" s="11"/>
      <c r="I24" s="11"/>
      <c r="J24" s="11"/>
    </row>
    <row r="25" spans="4:10" x14ac:dyDescent="0.25">
      <c r="D25" s="11"/>
      <c r="E25" s="11"/>
      <c r="F25" s="11"/>
      <c r="G25" s="11"/>
      <c r="H25" s="11"/>
      <c r="I25" s="11"/>
      <c r="J25" s="11"/>
    </row>
    <row r="26" spans="4:10" x14ac:dyDescent="0.25">
      <c r="D26" s="11"/>
      <c r="E26" s="11"/>
      <c r="F26" s="11"/>
      <c r="G26" s="11"/>
      <c r="H26" s="11"/>
      <c r="I26" s="11"/>
      <c r="J26" s="11"/>
    </row>
  </sheetData>
  <mergeCells count="11">
    <mergeCell ref="G4:G5"/>
    <mergeCell ref="H4:J4"/>
    <mergeCell ref="K4:K5"/>
    <mergeCell ref="L4:P4"/>
    <mergeCell ref="Q4:X4"/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18"/>
  <sheetViews>
    <sheetView zoomScale="90" zoomScaleNormal="90" workbookViewId="0">
      <selection activeCell="E2" sqref="E2"/>
    </sheetView>
  </sheetViews>
  <sheetFormatPr defaultRowHeight="15" x14ac:dyDescent="0.25"/>
  <cols>
    <col min="1" max="2" width="19.7109375" customWidth="1"/>
    <col min="3" max="3" width="20.85546875" style="5" customWidth="1"/>
    <col min="4" max="4" width="22.140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5.42578125" customWidth="1"/>
    <col min="11" max="11" width="22.85546875" customWidth="1"/>
    <col min="12" max="12" width="11.28515625" customWidth="1"/>
    <col min="21" max="21" width="13.28515625" bestFit="1" customWidth="1"/>
    <col min="22" max="23" width="11.140625" bestFit="1" customWidth="1"/>
  </cols>
  <sheetData>
    <row r="2" spans="1:24" ht="23.25" x14ac:dyDescent="0.35">
      <c r="A2" s="206" t="s">
        <v>133</v>
      </c>
      <c r="B2" s="206"/>
      <c r="C2" s="207"/>
      <c r="D2" s="206" t="s">
        <v>2</v>
      </c>
      <c r="E2" s="206"/>
      <c r="F2" s="208" t="s">
        <v>1</v>
      </c>
      <c r="G2" s="207">
        <v>3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4" customFormat="1" ht="21.75" customHeight="1" thickBot="1" x14ac:dyDescent="0.3">
      <c r="A4" s="462" t="s">
        <v>0</v>
      </c>
      <c r="B4" s="462"/>
      <c r="C4" s="460" t="s">
        <v>83</v>
      </c>
      <c r="D4" s="462" t="s">
        <v>31</v>
      </c>
      <c r="E4" s="460" t="s">
        <v>30</v>
      </c>
      <c r="F4" s="460" t="s">
        <v>19</v>
      </c>
      <c r="G4" s="460" t="s">
        <v>29</v>
      </c>
      <c r="H4" s="457" t="s">
        <v>16</v>
      </c>
      <c r="I4" s="478"/>
      <c r="J4" s="479"/>
      <c r="K4" s="460" t="s">
        <v>84</v>
      </c>
      <c r="L4" s="453" t="s">
        <v>17</v>
      </c>
      <c r="M4" s="454"/>
      <c r="N4" s="465"/>
      <c r="O4" s="465"/>
      <c r="P4" s="466"/>
      <c r="Q4" s="457" t="s">
        <v>18</v>
      </c>
      <c r="R4" s="458"/>
      <c r="S4" s="458"/>
      <c r="T4" s="458"/>
      <c r="U4" s="458"/>
      <c r="V4" s="458"/>
      <c r="W4" s="458"/>
      <c r="X4" s="459"/>
    </row>
    <row r="5" spans="1:24" s="14" customFormat="1" ht="63.75" customHeight="1" thickBot="1" x14ac:dyDescent="0.3">
      <c r="A5" s="475"/>
      <c r="B5" s="475"/>
      <c r="C5" s="475"/>
      <c r="D5" s="475"/>
      <c r="E5" s="475"/>
      <c r="F5" s="475"/>
      <c r="G5" s="475"/>
      <c r="H5" s="198" t="s">
        <v>20</v>
      </c>
      <c r="I5" s="173" t="s">
        <v>21</v>
      </c>
      <c r="J5" s="198" t="s">
        <v>22</v>
      </c>
      <c r="K5" s="475"/>
      <c r="L5" s="143" t="s">
        <v>23</v>
      </c>
      <c r="M5" s="143" t="s">
        <v>60</v>
      </c>
      <c r="N5" s="143" t="s">
        <v>24</v>
      </c>
      <c r="O5" s="172" t="s">
        <v>61</v>
      </c>
      <c r="P5" s="173" t="s">
        <v>62</v>
      </c>
      <c r="Q5" s="143" t="s">
        <v>25</v>
      </c>
      <c r="R5" s="143" t="s">
        <v>26</v>
      </c>
      <c r="S5" s="143" t="s">
        <v>27</v>
      </c>
      <c r="T5" s="143" t="s">
        <v>28</v>
      </c>
      <c r="U5" s="143" t="s">
        <v>63</v>
      </c>
      <c r="V5" s="143" t="s">
        <v>64</v>
      </c>
      <c r="W5" s="143" t="s">
        <v>65</v>
      </c>
      <c r="X5" s="173" t="s">
        <v>66</v>
      </c>
    </row>
    <row r="6" spans="1:24" s="14" customFormat="1" ht="39" customHeight="1" x14ac:dyDescent="0.25">
      <c r="A6" s="220" t="s">
        <v>3</v>
      </c>
      <c r="B6" s="53"/>
      <c r="C6" s="158">
        <v>19</v>
      </c>
      <c r="D6" s="59" t="s">
        <v>13</v>
      </c>
      <c r="E6" s="396" t="s">
        <v>106</v>
      </c>
      <c r="F6" s="256">
        <v>100</v>
      </c>
      <c r="G6" s="225"/>
      <c r="H6" s="135">
        <v>4.4400000000000004</v>
      </c>
      <c r="I6" s="26">
        <v>19.48</v>
      </c>
      <c r="J6" s="27">
        <v>5.07</v>
      </c>
      <c r="K6" s="196">
        <v>215.14</v>
      </c>
      <c r="L6" s="135">
        <v>0.05</v>
      </c>
      <c r="M6" s="26">
        <v>0.09</v>
      </c>
      <c r="N6" s="26">
        <v>3.68</v>
      </c>
      <c r="O6" s="26">
        <v>144</v>
      </c>
      <c r="P6" s="27">
        <v>0.14000000000000001</v>
      </c>
      <c r="Q6" s="135">
        <v>153.44</v>
      </c>
      <c r="R6" s="26">
        <v>114.82</v>
      </c>
      <c r="S6" s="26">
        <v>32.159999999999997</v>
      </c>
      <c r="T6" s="26">
        <v>0.66</v>
      </c>
      <c r="U6" s="26">
        <v>155.31</v>
      </c>
      <c r="V6" s="26">
        <v>4.0000000000000001E-3</v>
      </c>
      <c r="W6" s="26">
        <v>2.0000000000000001E-4</v>
      </c>
      <c r="X6" s="27">
        <v>0.04</v>
      </c>
    </row>
    <row r="7" spans="1:24" s="14" customFormat="1" ht="39" customHeight="1" x14ac:dyDescent="0.25">
      <c r="A7" s="221"/>
      <c r="B7" s="50"/>
      <c r="C7" s="57">
        <v>32</v>
      </c>
      <c r="D7" s="66" t="s">
        <v>5</v>
      </c>
      <c r="E7" s="247" t="s">
        <v>38</v>
      </c>
      <c r="F7" s="95">
        <v>250</v>
      </c>
      <c r="G7" s="37"/>
      <c r="H7" s="103">
        <v>7.35</v>
      </c>
      <c r="I7" s="32">
        <v>11.02</v>
      </c>
      <c r="J7" s="83">
        <v>12</v>
      </c>
      <c r="K7" s="151">
        <v>177.75</v>
      </c>
      <c r="L7" s="103">
        <v>0.06</v>
      </c>
      <c r="M7" s="32">
        <v>0.09</v>
      </c>
      <c r="N7" s="32">
        <v>5.3</v>
      </c>
      <c r="O7" s="32">
        <v>160</v>
      </c>
      <c r="P7" s="83">
        <v>0.09</v>
      </c>
      <c r="Q7" s="103">
        <v>41.1</v>
      </c>
      <c r="R7" s="32">
        <v>104.55</v>
      </c>
      <c r="S7" s="32">
        <v>28.42</v>
      </c>
      <c r="T7" s="32">
        <v>1.8</v>
      </c>
      <c r="U7" s="32">
        <v>401</v>
      </c>
      <c r="V7" s="32">
        <v>8.0000000000000002E-3</v>
      </c>
      <c r="W7" s="32">
        <v>0</v>
      </c>
      <c r="X7" s="83">
        <v>4.4999999999999998E-2</v>
      </c>
    </row>
    <row r="8" spans="1:24" s="14" customFormat="1" ht="39" customHeight="1" x14ac:dyDescent="0.25">
      <c r="A8" s="222"/>
      <c r="B8" s="94"/>
      <c r="C8" s="51">
        <v>269</v>
      </c>
      <c r="D8" s="37" t="s">
        <v>6</v>
      </c>
      <c r="E8" s="63" t="s">
        <v>76</v>
      </c>
      <c r="F8" s="95">
        <v>100</v>
      </c>
      <c r="G8" s="51"/>
      <c r="H8" s="116">
        <v>15.49</v>
      </c>
      <c r="I8" s="16">
        <v>17.98</v>
      </c>
      <c r="J8" s="25">
        <v>5.79</v>
      </c>
      <c r="K8" s="280">
        <v>249.12</v>
      </c>
      <c r="L8" s="123">
        <v>7.0000000000000007E-2</v>
      </c>
      <c r="M8" s="16">
        <v>0.12</v>
      </c>
      <c r="N8" s="16">
        <v>2.48</v>
      </c>
      <c r="O8" s="16">
        <v>40</v>
      </c>
      <c r="P8" s="25">
        <v>0</v>
      </c>
      <c r="Q8" s="116">
        <v>14.24</v>
      </c>
      <c r="R8" s="16">
        <v>125.49</v>
      </c>
      <c r="S8" s="16">
        <v>18.600000000000001</v>
      </c>
      <c r="T8" s="16">
        <v>1.2</v>
      </c>
      <c r="U8" s="16">
        <v>240.39</v>
      </c>
      <c r="V8" s="16">
        <v>3.82E-3</v>
      </c>
      <c r="W8" s="16">
        <v>4.6999999999999999E-4</v>
      </c>
      <c r="X8" s="25">
        <v>0.1</v>
      </c>
    </row>
    <row r="9" spans="1:24" s="14" customFormat="1" ht="39" customHeight="1" x14ac:dyDescent="0.25">
      <c r="A9" s="222"/>
      <c r="B9" s="94"/>
      <c r="C9" s="57">
        <v>65</v>
      </c>
      <c r="D9" s="37" t="s">
        <v>36</v>
      </c>
      <c r="E9" s="247" t="s">
        <v>39</v>
      </c>
      <c r="F9" s="95">
        <v>180</v>
      </c>
      <c r="G9" s="51"/>
      <c r="H9" s="103">
        <v>8.11</v>
      </c>
      <c r="I9" s="32">
        <v>4.72</v>
      </c>
      <c r="J9" s="83">
        <v>49.54</v>
      </c>
      <c r="K9" s="189">
        <v>272.97000000000003</v>
      </c>
      <c r="L9" s="103">
        <v>0.1</v>
      </c>
      <c r="M9" s="84">
        <v>0.03</v>
      </c>
      <c r="N9" s="32">
        <v>0</v>
      </c>
      <c r="O9" s="32">
        <v>20</v>
      </c>
      <c r="P9" s="83">
        <v>0.08</v>
      </c>
      <c r="Q9" s="103">
        <v>16.25</v>
      </c>
      <c r="R9" s="32">
        <v>61</v>
      </c>
      <c r="S9" s="32">
        <v>10.97</v>
      </c>
      <c r="T9" s="32">
        <v>1.1100000000000001</v>
      </c>
      <c r="U9" s="32">
        <v>87</v>
      </c>
      <c r="V9" s="32">
        <v>1.0499999999999999E-3</v>
      </c>
      <c r="W9" s="32">
        <v>5.0000000000000002E-5</v>
      </c>
      <c r="X9" s="83">
        <v>0.1</v>
      </c>
    </row>
    <row r="10" spans="1:24" s="14" customFormat="1" ht="39" customHeight="1" x14ac:dyDescent="0.25">
      <c r="A10" s="222"/>
      <c r="B10" s="94"/>
      <c r="C10" s="51">
        <v>114</v>
      </c>
      <c r="D10" s="37" t="s">
        <v>33</v>
      </c>
      <c r="E10" s="63" t="s">
        <v>37</v>
      </c>
      <c r="F10" s="95">
        <v>200</v>
      </c>
      <c r="G10" s="66"/>
      <c r="H10" s="116">
        <v>0</v>
      </c>
      <c r="I10" s="16">
        <v>0</v>
      </c>
      <c r="J10" s="25">
        <v>7.27</v>
      </c>
      <c r="K10" s="115">
        <v>28.73</v>
      </c>
      <c r="L10" s="116">
        <v>0</v>
      </c>
      <c r="M10" s="16">
        <v>0</v>
      </c>
      <c r="N10" s="16">
        <v>0</v>
      </c>
      <c r="O10" s="16">
        <v>0</v>
      </c>
      <c r="P10" s="25">
        <v>0</v>
      </c>
      <c r="Q10" s="116">
        <v>0.26</v>
      </c>
      <c r="R10" s="16">
        <v>0.03</v>
      </c>
      <c r="S10" s="16">
        <v>0.03</v>
      </c>
      <c r="T10" s="16">
        <v>0.02</v>
      </c>
      <c r="U10" s="16">
        <v>0.28999999999999998</v>
      </c>
      <c r="V10" s="16">
        <v>0</v>
      </c>
      <c r="W10" s="16">
        <v>0</v>
      </c>
      <c r="X10" s="25">
        <v>0</v>
      </c>
    </row>
    <row r="11" spans="1:24" s="14" customFormat="1" ht="39" customHeight="1" x14ac:dyDescent="0.25">
      <c r="A11" s="222"/>
      <c r="B11" s="94"/>
      <c r="C11" s="151">
        <v>119</v>
      </c>
      <c r="D11" s="66" t="s">
        <v>8</v>
      </c>
      <c r="E11" s="49" t="s">
        <v>40</v>
      </c>
      <c r="F11" s="95">
        <v>20</v>
      </c>
      <c r="G11" s="37"/>
      <c r="H11" s="116">
        <v>1.52</v>
      </c>
      <c r="I11" s="16">
        <v>0.16</v>
      </c>
      <c r="J11" s="25">
        <v>9.84</v>
      </c>
      <c r="K11" s="74">
        <v>47</v>
      </c>
      <c r="L11" s="116">
        <v>0.02</v>
      </c>
      <c r="M11" s="16">
        <v>0.01</v>
      </c>
      <c r="N11" s="16">
        <v>0</v>
      </c>
      <c r="O11" s="16">
        <v>0</v>
      </c>
      <c r="P11" s="25">
        <v>0</v>
      </c>
      <c r="Q11" s="116">
        <v>4</v>
      </c>
      <c r="R11" s="16">
        <v>13</v>
      </c>
      <c r="S11" s="16">
        <v>2.8</v>
      </c>
      <c r="T11" s="16">
        <v>0.22</v>
      </c>
      <c r="U11" s="16">
        <v>18.600000000000001</v>
      </c>
      <c r="V11" s="16">
        <v>6.4000000000000005E-4</v>
      </c>
      <c r="W11" s="16">
        <v>1.1999999999999999E-3</v>
      </c>
      <c r="X11" s="25">
        <v>2.9</v>
      </c>
    </row>
    <row r="12" spans="1:24" s="14" customFormat="1" ht="39" customHeight="1" x14ac:dyDescent="0.25">
      <c r="A12" s="222"/>
      <c r="B12" s="94"/>
      <c r="C12" s="51">
        <v>120</v>
      </c>
      <c r="D12" s="51" t="s">
        <v>9</v>
      </c>
      <c r="E12" s="49" t="s">
        <v>7</v>
      </c>
      <c r="F12" s="51">
        <v>20</v>
      </c>
      <c r="G12" s="170"/>
      <c r="H12" s="116">
        <v>1.32</v>
      </c>
      <c r="I12" s="16">
        <v>0.24</v>
      </c>
      <c r="J12" s="25">
        <v>8.0399999999999991</v>
      </c>
      <c r="K12" s="165">
        <v>39.6</v>
      </c>
      <c r="L12" s="116">
        <v>0.03</v>
      </c>
      <c r="M12" s="16">
        <v>0.02</v>
      </c>
      <c r="N12" s="16">
        <v>0</v>
      </c>
      <c r="O12" s="16">
        <v>0</v>
      </c>
      <c r="P12" s="25">
        <v>0</v>
      </c>
      <c r="Q12" s="116">
        <v>5.8</v>
      </c>
      <c r="R12" s="16">
        <v>30</v>
      </c>
      <c r="S12" s="16">
        <v>9.4</v>
      </c>
      <c r="T12" s="16">
        <v>0.78</v>
      </c>
      <c r="U12" s="16">
        <v>47</v>
      </c>
      <c r="V12" s="16">
        <v>8.0000000000000004E-4</v>
      </c>
      <c r="W12" s="16">
        <v>1.1000000000000001E-3</v>
      </c>
      <c r="X12" s="25">
        <v>1.2E-2</v>
      </c>
    </row>
    <row r="13" spans="1:24" s="14" customFormat="1" ht="39" customHeight="1" x14ac:dyDescent="0.25">
      <c r="A13" s="222"/>
      <c r="B13" s="94"/>
      <c r="C13" s="183"/>
      <c r="D13" s="153"/>
      <c r="E13" s="128" t="s">
        <v>14</v>
      </c>
      <c r="F13" s="111">
        <f>SUM(F6:F12)</f>
        <v>870</v>
      </c>
      <c r="G13" s="51"/>
      <c r="H13" s="162">
        <f>SUM(H6:H12)</f>
        <v>38.230000000000004</v>
      </c>
      <c r="I13" s="31">
        <f>SUM(I6:I12)</f>
        <v>53.6</v>
      </c>
      <c r="J13" s="112">
        <f>SUM(J6:J12)</f>
        <v>97.550000000000011</v>
      </c>
      <c r="K13" s="167">
        <f>SUM(K6:K12)</f>
        <v>1030.31</v>
      </c>
      <c r="L13" s="162">
        <f t="shared" ref="L13:X13" si="0">SUM(L6:L12)</f>
        <v>0.33000000000000007</v>
      </c>
      <c r="M13" s="31">
        <f t="shared" si="0"/>
        <v>0.36</v>
      </c>
      <c r="N13" s="31">
        <f t="shared" si="0"/>
        <v>11.46</v>
      </c>
      <c r="O13" s="31">
        <f t="shared" si="0"/>
        <v>364</v>
      </c>
      <c r="P13" s="112">
        <f t="shared" si="0"/>
        <v>0.31</v>
      </c>
      <c r="Q13" s="162">
        <f t="shared" si="0"/>
        <v>235.09</v>
      </c>
      <c r="R13" s="31">
        <f t="shared" si="0"/>
        <v>448.89</v>
      </c>
      <c r="S13" s="31">
        <f t="shared" si="0"/>
        <v>102.38000000000001</v>
      </c>
      <c r="T13" s="31">
        <f t="shared" si="0"/>
        <v>5.79</v>
      </c>
      <c r="U13" s="31">
        <f t="shared" si="0"/>
        <v>949.58999999999992</v>
      </c>
      <c r="V13" s="31">
        <f t="shared" si="0"/>
        <v>1.831E-2</v>
      </c>
      <c r="W13" s="31">
        <f t="shared" si="0"/>
        <v>3.0200000000000001E-3</v>
      </c>
      <c r="X13" s="112">
        <f t="shared" si="0"/>
        <v>3.1970000000000001</v>
      </c>
    </row>
    <row r="14" spans="1:24" s="14" customFormat="1" ht="39" customHeight="1" thickBot="1" x14ac:dyDescent="0.3">
      <c r="A14" s="223"/>
      <c r="B14" s="134"/>
      <c r="C14" s="212"/>
      <c r="D14" s="127"/>
      <c r="E14" s="129" t="s">
        <v>15</v>
      </c>
      <c r="F14" s="134"/>
      <c r="G14" s="134"/>
      <c r="H14" s="228"/>
      <c r="I14" s="229"/>
      <c r="J14" s="230"/>
      <c r="K14" s="133">
        <f>K13/27.2</f>
        <v>37.879044117647055</v>
      </c>
      <c r="L14" s="228"/>
      <c r="M14" s="231"/>
      <c r="N14" s="229"/>
      <c r="O14" s="229"/>
      <c r="P14" s="230"/>
      <c r="Q14" s="228"/>
      <c r="R14" s="229"/>
      <c r="S14" s="229"/>
      <c r="T14" s="229"/>
      <c r="U14" s="229"/>
      <c r="V14" s="229"/>
      <c r="W14" s="229"/>
      <c r="X14" s="230"/>
    </row>
    <row r="15" spans="1:24" x14ac:dyDescent="0.25">
      <c r="A15" s="2"/>
      <c r="B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ht="18.75" x14ac:dyDescent="0.25">
      <c r="D16" s="11"/>
      <c r="E16" s="18"/>
      <c r="F16" s="19"/>
      <c r="G16" s="11"/>
      <c r="H16" s="9"/>
      <c r="I16" s="11"/>
      <c r="J16" s="11"/>
    </row>
    <row r="17" spans="1:4" ht="15.75" x14ac:dyDescent="0.25">
      <c r="A17" s="538"/>
      <c r="B17" s="539"/>
      <c r="C17" s="540"/>
      <c r="D17" s="540"/>
    </row>
    <row r="18" spans="1:4" ht="15.75" x14ac:dyDescent="0.25">
      <c r="A18" s="538"/>
      <c r="B18" s="539"/>
      <c r="C18" s="540"/>
      <c r="D18" s="540"/>
    </row>
  </sheetData>
  <mergeCells count="11">
    <mergeCell ref="L4:P4"/>
    <mergeCell ref="Q4:X4"/>
    <mergeCell ref="C4:C5"/>
    <mergeCell ref="K4:K5"/>
    <mergeCell ref="A4:A5"/>
    <mergeCell ref="B4:B5"/>
    <mergeCell ref="D4:D5"/>
    <mergeCell ref="E4:E5"/>
    <mergeCell ref="F4:F5"/>
    <mergeCell ref="G4:G5"/>
    <mergeCell ref="H4:J4"/>
  </mergeCells>
  <pageMargins left="0.7" right="0.7" top="0.75" bottom="0.75" header="0.3" footer="0.3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Y23"/>
  <sheetViews>
    <sheetView topLeftCell="A2" zoomScale="90" zoomScaleNormal="90" workbookViewId="0">
      <selection activeCell="A2" sqref="A2"/>
    </sheetView>
  </sheetViews>
  <sheetFormatPr defaultRowHeight="15" x14ac:dyDescent="0.25"/>
  <cols>
    <col min="1" max="2" width="20.28515625" customWidth="1"/>
    <col min="3" max="3" width="18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1.85546875" customWidth="1"/>
    <col min="12" max="12" width="11.28515625" customWidth="1"/>
    <col min="14" max="15" width="11.28515625" customWidth="1"/>
    <col min="22" max="22" width="10.7109375" customWidth="1"/>
    <col min="23" max="23" width="15" customWidth="1"/>
  </cols>
  <sheetData>
    <row r="2" spans="1:25" ht="23.25" x14ac:dyDescent="0.35">
      <c r="A2" s="206" t="s">
        <v>133</v>
      </c>
      <c r="B2" s="206"/>
      <c r="C2" s="207"/>
      <c r="D2" s="206" t="s">
        <v>2</v>
      </c>
      <c r="E2" s="206"/>
      <c r="F2" s="208" t="s">
        <v>1</v>
      </c>
      <c r="G2" s="207">
        <v>4</v>
      </c>
      <c r="H2" s="6"/>
      <c r="K2" s="8"/>
      <c r="L2" s="7"/>
      <c r="M2" s="1"/>
      <c r="N2" s="2"/>
    </row>
    <row r="3" spans="1:25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5" s="14" customFormat="1" ht="21.75" customHeight="1" thickBot="1" x14ac:dyDescent="0.3">
      <c r="A4" s="467" t="s">
        <v>0</v>
      </c>
      <c r="B4" s="467"/>
      <c r="C4" s="460" t="s">
        <v>83</v>
      </c>
      <c r="D4" s="467" t="s">
        <v>31</v>
      </c>
      <c r="E4" s="480" t="s">
        <v>30</v>
      </c>
      <c r="F4" s="487" t="s">
        <v>19</v>
      </c>
      <c r="G4" s="487" t="s">
        <v>29</v>
      </c>
      <c r="H4" s="457" t="s">
        <v>16</v>
      </c>
      <c r="I4" s="478"/>
      <c r="J4" s="479"/>
      <c r="K4" s="460" t="s">
        <v>84</v>
      </c>
      <c r="L4" s="480" t="s">
        <v>17</v>
      </c>
      <c r="M4" s="481"/>
      <c r="N4" s="482"/>
      <c r="O4" s="482"/>
      <c r="P4" s="483"/>
      <c r="Q4" s="480" t="s">
        <v>18</v>
      </c>
      <c r="R4" s="481"/>
      <c r="S4" s="481"/>
      <c r="T4" s="481"/>
      <c r="U4" s="481"/>
      <c r="V4" s="481"/>
      <c r="W4" s="481"/>
      <c r="X4" s="484"/>
    </row>
    <row r="5" spans="1:25" s="14" customFormat="1" ht="35.25" customHeight="1" thickBot="1" x14ac:dyDescent="0.3">
      <c r="A5" s="468"/>
      <c r="B5" s="485"/>
      <c r="C5" s="475"/>
      <c r="D5" s="468"/>
      <c r="E5" s="486"/>
      <c r="F5" s="468"/>
      <c r="G5" s="468"/>
      <c r="H5" s="315" t="s">
        <v>20</v>
      </c>
      <c r="I5" s="173" t="s">
        <v>21</v>
      </c>
      <c r="J5" s="317" t="s">
        <v>22</v>
      </c>
      <c r="K5" s="475"/>
      <c r="L5" s="319" t="s">
        <v>23</v>
      </c>
      <c r="M5" s="322" t="s">
        <v>60</v>
      </c>
      <c r="N5" s="320" t="s">
        <v>24</v>
      </c>
      <c r="O5" s="318" t="s">
        <v>61</v>
      </c>
      <c r="P5" s="320" t="s">
        <v>62</v>
      </c>
      <c r="Q5" s="315" t="s">
        <v>25</v>
      </c>
      <c r="R5" s="173" t="s">
        <v>26</v>
      </c>
      <c r="S5" s="316" t="s">
        <v>27</v>
      </c>
      <c r="T5" s="173" t="s">
        <v>28</v>
      </c>
      <c r="U5" s="316" t="s">
        <v>63</v>
      </c>
      <c r="V5" s="173" t="s">
        <v>64</v>
      </c>
      <c r="W5" s="316" t="s">
        <v>65</v>
      </c>
      <c r="X5" s="173" t="s">
        <v>66</v>
      </c>
    </row>
    <row r="6" spans="1:25" s="14" customFormat="1" ht="39" customHeight="1" x14ac:dyDescent="0.25">
      <c r="A6" s="236" t="s">
        <v>3</v>
      </c>
      <c r="B6" s="59"/>
      <c r="C6" s="157">
        <v>137</v>
      </c>
      <c r="D6" s="59" t="s">
        <v>13</v>
      </c>
      <c r="E6" s="406" t="s">
        <v>97</v>
      </c>
      <c r="F6" s="256">
        <v>100</v>
      </c>
      <c r="G6" s="157"/>
      <c r="H6" s="135">
        <v>0.8</v>
      </c>
      <c r="I6" s="26">
        <v>0.2</v>
      </c>
      <c r="J6" s="27">
        <v>7.5</v>
      </c>
      <c r="K6" s="271">
        <v>38</v>
      </c>
      <c r="L6" s="135">
        <v>0.06</v>
      </c>
      <c r="M6" s="263">
        <v>0.03</v>
      </c>
      <c r="N6" s="26">
        <v>38</v>
      </c>
      <c r="O6" s="26">
        <v>10</v>
      </c>
      <c r="P6" s="27">
        <v>0</v>
      </c>
      <c r="Q6" s="263">
        <v>35</v>
      </c>
      <c r="R6" s="26">
        <v>17</v>
      </c>
      <c r="S6" s="26">
        <v>11</v>
      </c>
      <c r="T6" s="26">
        <v>0.1</v>
      </c>
      <c r="U6" s="26">
        <v>155</v>
      </c>
      <c r="V6" s="26">
        <v>3.0000000000000001E-5</v>
      </c>
      <c r="W6" s="26">
        <v>1E-4</v>
      </c>
      <c r="X6" s="27">
        <v>0.15</v>
      </c>
      <c r="Y6" s="24"/>
    </row>
    <row r="7" spans="1:25" s="14" customFormat="1" ht="39" customHeight="1" x14ac:dyDescent="0.25">
      <c r="A7" s="58"/>
      <c r="B7" s="42"/>
      <c r="C7" s="57">
        <v>279</v>
      </c>
      <c r="D7" s="66" t="s">
        <v>5</v>
      </c>
      <c r="E7" s="233" t="s">
        <v>111</v>
      </c>
      <c r="F7" s="95">
        <v>262</v>
      </c>
      <c r="G7" s="37"/>
      <c r="H7" s="103">
        <v>17.63</v>
      </c>
      <c r="I7" s="32">
        <v>29.04</v>
      </c>
      <c r="J7" s="83">
        <v>19.47</v>
      </c>
      <c r="K7" s="151">
        <v>413.03</v>
      </c>
      <c r="L7" s="103">
        <v>0.15</v>
      </c>
      <c r="M7" s="32">
        <v>0.19</v>
      </c>
      <c r="N7" s="32">
        <v>3.3</v>
      </c>
      <c r="O7" s="32">
        <v>0.24</v>
      </c>
      <c r="P7" s="33">
        <v>0.33</v>
      </c>
      <c r="Q7" s="103">
        <v>234.55</v>
      </c>
      <c r="R7" s="32">
        <v>302.02</v>
      </c>
      <c r="S7" s="32">
        <v>32.200000000000003</v>
      </c>
      <c r="T7" s="32">
        <v>1.54</v>
      </c>
      <c r="U7" s="32">
        <v>343.6</v>
      </c>
      <c r="V7" s="32">
        <v>5.62E-3</v>
      </c>
      <c r="W7" s="32">
        <v>2.98E-3</v>
      </c>
      <c r="X7" s="83">
        <v>7.0000000000000007E-2</v>
      </c>
      <c r="Y7" s="24"/>
    </row>
    <row r="8" spans="1:25" s="14" customFormat="1" ht="39" customHeight="1" x14ac:dyDescent="0.25">
      <c r="A8" s="58"/>
      <c r="B8" s="42"/>
      <c r="C8" s="37">
        <v>152</v>
      </c>
      <c r="D8" s="51" t="s">
        <v>52</v>
      </c>
      <c r="E8" s="122" t="s">
        <v>91</v>
      </c>
      <c r="F8" s="95">
        <v>100</v>
      </c>
      <c r="G8" s="66"/>
      <c r="H8" s="152">
        <v>19.16</v>
      </c>
      <c r="I8" s="34">
        <v>16.64</v>
      </c>
      <c r="J8" s="35">
        <v>8.74</v>
      </c>
      <c r="K8" s="304">
        <v>261.98</v>
      </c>
      <c r="L8" s="152">
        <v>0.08</v>
      </c>
      <c r="M8" s="34">
        <v>0.14000000000000001</v>
      </c>
      <c r="N8" s="34">
        <v>0.9</v>
      </c>
      <c r="O8" s="34">
        <v>10</v>
      </c>
      <c r="P8" s="35">
        <v>0.03</v>
      </c>
      <c r="Q8" s="278">
        <v>27.64</v>
      </c>
      <c r="R8" s="34">
        <v>172.63</v>
      </c>
      <c r="S8" s="34">
        <v>22.13</v>
      </c>
      <c r="T8" s="34">
        <v>1.91</v>
      </c>
      <c r="U8" s="34">
        <v>260.82</v>
      </c>
      <c r="V8" s="34">
        <v>6.8999999999999999E-3</v>
      </c>
      <c r="W8" s="34">
        <v>1E-3</v>
      </c>
      <c r="X8" s="35">
        <v>0.09</v>
      </c>
      <c r="Y8" s="24"/>
    </row>
    <row r="9" spans="1:25" s="14" customFormat="1" ht="39" customHeight="1" x14ac:dyDescent="0.25">
      <c r="A9" s="199"/>
      <c r="B9" s="144"/>
      <c r="C9" s="57">
        <v>54</v>
      </c>
      <c r="D9" s="51" t="s">
        <v>36</v>
      </c>
      <c r="E9" s="81" t="s">
        <v>32</v>
      </c>
      <c r="F9" s="51">
        <v>180</v>
      </c>
      <c r="G9" s="66"/>
      <c r="H9" s="116">
        <v>8.7100000000000009</v>
      </c>
      <c r="I9" s="16">
        <v>5.95</v>
      </c>
      <c r="J9" s="25">
        <v>38.11</v>
      </c>
      <c r="K9" s="74">
        <v>238.6</v>
      </c>
      <c r="L9" s="116">
        <v>0.23</v>
      </c>
      <c r="M9" s="16">
        <v>0.12</v>
      </c>
      <c r="N9" s="16">
        <v>0</v>
      </c>
      <c r="O9" s="16">
        <v>20</v>
      </c>
      <c r="P9" s="25">
        <v>0.08</v>
      </c>
      <c r="Q9" s="15">
        <v>17.46</v>
      </c>
      <c r="R9" s="16">
        <v>250.65</v>
      </c>
      <c r="S9" s="16">
        <v>167.99</v>
      </c>
      <c r="T9" s="16">
        <v>5.61</v>
      </c>
      <c r="U9" s="16">
        <v>228.17</v>
      </c>
      <c r="V9" s="16">
        <v>2E-3</v>
      </c>
      <c r="W9" s="16">
        <v>4.0000000000000001E-3</v>
      </c>
      <c r="X9" s="25">
        <v>1.6E-2</v>
      </c>
      <c r="Y9" s="24"/>
    </row>
    <row r="10" spans="1:25" s="14" customFormat="1" ht="39" customHeight="1" x14ac:dyDescent="0.25">
      <c r="A10" s="199"/>
      <c r="B10" s="144"/>
      <c r="C10" s="57">
        <v>107</v>
      </c>
      <c r="D10" s="51" t="s">
        <v>12</v>
      </c>
      <c r="E10" s="122" t="s">
        <v>70</v>
      </c>
      <c r="F10" s="95">
        <v>200</v>
      </c>
      <c r="G10" s="66"/>
      <c r="H10" s="116">
        <v>1</v>
      </c>
      <c r="I10" s="16">
        <v>0.2</v>
      </c>
      <c r="J10" s="25">
        <v>20.2</v>
      </c>
      <c r="K10" s="74">
        <v>92</v>
      </c>
      <c r="L10" s="116">
        <v>0.02</v>
      </c>
      <c r="M10" s="16">
        <v>0.02</v>
      </c>
      <c r="N10" s="16">
        <v>4</v>
      </c>
      <c r="O10" s="16">
        <v>0</v>
      </c>
      <c r="P10" s="25">
        <v>0</v>
      </c>
      <c r="Q10" s="15">
        <v>14</v>
      </c>
      <c r="R10" s="16">
        <v>14</v>
      </c>
      <c r="S10" s="16">
        <v>8</v>
      </c>
      <c r="T10" s="16">
        <v>2.8</v>
      </c>
      <c r="U10" s="16">
        <v>240</v>
      </c>
      <c r="V10" s="16">
        <v>2.0000000000000001E-4</v>
      </c>
      <c r="W10" s="16">
        <v>0</v>
      </c>
      <c r="X10" s="25">
        <v>0</v>
      </c>
      <c r="Y10" s="24"/>
    </row>
    <row r="11" spans="1:25" s="14" customFormat="1" ht="39" customHeight="1" x14ac:dyDescent="0.25">
      <c r="A11" s="199"/>
      <c r="B11" s="144"/>
      <c r="C11" s="151">
        <v>119</v>
      </c>
      <c r="D11" s="51" t="s">
        <v>8</v>
      </c>
      <c r="E11" s="49" t="s">
        <v>40</v>
      </c>
      <c r="F11" s="95">
        <v>20</v>
      </c>
      <c r="G11" s="37"/>
      <c r="H11" s="116">
        <v>1.52</v>
      </c>
      <c r="I11" s="16">
        <v>0.16</v>
      </c>
      <c r="J11" s="25">
        <v>9.84</v>
      </c>
      <c r="K11" s="74">
        <v>47</v>
      </c>
      <c r="L11" s="116">
        <v>0.02</v>
      </c>
      <c r="M11" s="16">
        <v>0.01</v>
      </c>
      <c r="N11" s="16">
        <v>0</v>
      </c>
      <c r="O11" s="16">
        <v>0</v>
      </c>
      <c r="P11" s="25">
        <v>0</v>
      </c>
      <c r="Q11" s="116">
        <v>4</v>
      </c>
      <c r="R11" s="16">
        <v>13</v>
      </c>
      <c r="S11" s="16">
        <v>2.8</v>
      </c>
      <c r="T11" s="16">
        <v>0.22</v>
      </c>
      <c r="U11" s="16">
        <v>18.600000000000001</v>
      </c>
      <c r="V11" s="16">
        <v>6.4000000000000005E-4</v>
      </c>
      <c r="W11" s="16">
        <v>1.1999999999999999E-3</v>
      </c>
      <c r="X11" s="25">
        <v>2.9</v>
      </c>
      <c r="Y11" s="24"/>
    </row>
    <row r="12" spans="1:25" s="14" customFormat="1" ht="39" customHeight="1" x14ac:dyDescent="0.25">
      <c r="A12" s="237"/>
      <c r="B12" s="144"/>
      <c r="C12" s="51">
        <v>120</v>
      </c>
      <c r="D12" s="51" t="s">
        <v>9</v>
      </c>
      <c r="E12" s="81" t="s">
        <v>7</v>
      </c>
      <c r="F12" s="51">
        <v>20</v>
      </c>
      <c r="G12" s="170"/>
      <c r="H12" s="116">
        <v>1.32</v>
      </c>
      <c r="I12" s="16">
        <v>0.24</v>
      </c>
      <c r="J12" s="25">
        <v>8.0399999999999991</v>
      </c>
      <c r="K12" s="275">
        <v>39.6</v>
      </c>
      <c r="L12" s="116">
        <v>0.03</v>
      </c>
      <c r="M12" s="15">
        <v>0.02</v>
      </c>
      <c r="N12" s="16">
        <v>0</v>
      </c>
      <c r="O12" s="16">
        <v>0</v>
      </c>
      <c r="P12" s="25">
        <v>0</v>
      </c>
      <c r="Q12" s="116">
        <v>5.8</v>
      </c>
      <c r="R12" s="16">
        <v>30</v>
      </c>
      <c r="S12" s="16">
        <v>9.4</v>
      </c>
      <c r="T12" s="16">
        <v>0.78</v>
      </c>
      <c r="U12" s="16">
        <v>47</v>
      </c>
      <c r="V12" s="16">
        <v>8.0000000000000004E-4</v>
      </c>
      <c r="W12" s="16">
        <v>1.1000000000000001E-3</v>
      </c>
      <c r="X12" s="25">
        <v>1.2E-2</v>
      </c>
      <c r="Y12" s="24"/>
    </row>
    <row r="13" spans="1:25" s="14" customFormat="1" ht="39" customHeight="1" x14ac:dyDescent="0.25">
      <c r="A13" s="237"/>
      <c r="B13" s="42"/>
      <c r="C13" s="37"/>
      <c r="D13" s="51"/>
      <c r="E13" s="125" t="s">
        <v>14</v>
      </c>
      <c r="F13" s="111">
        <f>SUM(F6:F12)</f>
        <v>882</v>
      </c>
      <c r="G13" s="114"/>
      <c r="H13" s="162">
        <f t="shared" ref="H13:X13" si="0">SUM(H6:H12)</f>
        <v>50.140000000000008</v>
      </c>
      <c r="I13" s="31">
        <f t="shared" si="0"/>
        <v>52.43</v>
      </c>
      <c r="J13" s="112">
        <f t="shared" si="0"/>
        <v>111.9</v>
      </c>
      <c r="K13" s="156">
        <f>SUM(K6:K12)</f>
        <v>1130.21</v>
      </c>
      <c r="L13" s="162">
        <f t="shared" si="0"/>
        <v>0.59000000000000008</v>
      </c>
      <c r="M13" s="31">
        <f t="shared" si="0"/>
        <v>0.53</v>
      </c>
      <c r="N13" s="31">
        <f t="shared" si="0"/>
        <v>46.199999999999996</v>
      </c>
      <c r="O13" s="31">
        <f t="shared" si="0"/>
        <v>40.24</v>
      </c>
      <c r="P13" s="112">
        <f t="shared" si="0"/>
        <v>0.44</v>
      </c>
      <c r="Q13" s="159">
        <f t="shared" si="0"/>
        <v>338.45</v>
      </c>
      <c r="R13" s="31">
        <f t="shared" si="0"/>
        <v>799.3</v>
      </c>
      <c r="S13" s="31">
        <f t="shared" si="0"/>
        <v>253.52</v>
      </c>
      <c r="T13" s="31">
        <f t="shared" si="0"/>
        <v>12.96</v>
      </c>
      <c r="U13" s="31">
        <f t="shared" si="0"/>
        <v>1293.19</v>
      </c>
      <c r="V13" s="31">
        <f t="shared" si="0"/>
        <v>1.619E-2</v>
      </c>
      <c r="W13" s="31">
        <f t="shared" si="0"/>
        <v>1.038E-2</v>
      </c>
      <c r="X13" s="112">
        <f t="shared" si="0"/>
        <v>3.238</v>
      </c>
      <c r="Y13" s="24"/>
    </row>
    <row r="14" spans="1:25" s="14" customFormat="1" ht="39" customHeight="1" thickBot="1" x14ac:dyDescent="0.3">
      <c r="A14" s="238"/>
      <c r="B14" s="43"/>
      <c r="C14" s="82"/>
      <c r="D14" s="52"/>
      <c r="E14" s="341" t="s">
        <v>15</v>
      </c>
      <c r="F14" s="52"/>
      <c r="G14" s="77"/>
      <c r="H14" s="330"/>
      <c r="I14" s="331"/>
      <c r="J14" s="332"/>
      <c r="K14" s="342">
        <f>K13/27.2</f>
        <v>41.55183823529412</v>
      </c>
      <c r="L14" s="330"/>
      <c r="M14" s="331"/>
      <c r="N14" s="331"/>
      <c r="O14" s="331"/>
      <c r="P14" s="332"/>
      <c r="Q14" s="343"/>
      <c r="R14" s="331"/>
      <c r="S14" s="331"/>
      <c r="T14" s="331"/>
      <c r="U14" s="331"/>
      <c r="V14" s="331"/>
      <c r="W14" s="331"/>
      <c r="X14" s="332"/>
      <c r="Y14" s="24"/>
    </row>
    <row r="15" spans="1:25" ht="17.25" customHeight="1" x14ac:dyDescent="0.25">
      <c r="A15" s="9"/>
      <c r="B15" s="9"/>
      <c r="C15" s="21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5" ht="18.75" x14ac:dyDescent="0.25">
      <c r="D16" s="11"/>
      <c r="E16" s="18"/>
      <c r="F16" s="19"/>
      <c r="G16" s="11"/>
      <c r="H16" s="11"/>
      <c r="I16" s="11"/>
      <c r="J16" s="11"/>
    </row>
    <row r="17" spans="4:10" x14ac:dyDescent="0.25">
      <c r="D17" s="11"/>
      <c r="E17" s="11"/>
      <c r="F17" s="11"/>
      <c r="G17" s="11"/>
      <c r="H17" s="11"/>
      <c r="I17" s="11"/>
      <c r="J17" s="11"/>
    </row>
    <row r="18" spans="4:10" x14ac:dyDescent="0.25">
      <c r="D18" s="11"/>
      <c r="E18" s="11"/>
      <c r="F18" s="11"/>
      <c r="G18" s="11"/>
      <c r="H18" s="11"/>
      <c r="I18" s="11"/>
      <c r="J18" s="11"/>
    </row>
    <row r="19" spans="4:10" x14ac:dyDescent="0.25">
      <c r="D19" s="11"/>
      <c r="E19" s="11"/>
      <c r="F19" s="11"/>
      <c r="G19" s="11"/>
      <c r="H19" s="11"/>
      <c r="I19" s="11"/>
      <c r="J19" s="11"/>
    </row>
    <row r="20" spans="4:10" x14ac:dyDescent="0.25">
      <c r="D20" s="11"/>
      <c r="E20" s="11"/>
      <c r="F20" s="11"/>
      <c r="G20" s="11"/>
      <c r="H20" s="11"/>
      <c r="I20" s="11"/>
      <c r="J20" s="11"/>
    </row>
    <row r="21" spans="4:10" x14ac:dyDescent="0.25">
      <c r="D21" s="11"/>
      <c r="E21" s="11"/>
      <c r="F21" s="11"/>
      <c r="G21" s="11"/>
      <c r="H21" s="11"/>
      <c r="I21" s="11"/>
      <c r="J21" s="11"/>
    </row>
    <row r="22" spans="4:10" x14ac:dyDescent="0.25">
      <c r="D22" s="11"/>
      <c r="E22" s="11"/>
      <c r="F22" s="11"/>
      <c r="G22" s="11"/>
      <c r="H22" s="11"/>
      <c r="I22" s="11"/>
      <c r="J22" s="11"/>
    </row>
    <row r="23" spans="4:10" x14ac:dyDescent="0.25">
      <c r="D23" s="11"/>
      <c r="E23" s="11"/>
      <c r="F23" s="11"/>
      <c r="G23" s="11"/>
      <c r="H23" s="11"/>
      <c r="I23" s="11"/>
      <c r="J23" s="11"/>
    </row>
  </sheetData>
  <mergeCells count="11">
    <mergeCell ref="L4:P4"/>
    <mergeCell ref="Q4:X4"/>
    <mergeCell ref="C4:C5"/>
    <mergeCell ref="K4:K5"/>
    <mergeCell ref="A4:A5"/>
    <mergeCell ref="B4:B5"/>
    <mergeCell ref="D4:D5"/>
    <mergeCell ref="E4:E5"/>
    <mergeCell ref="F4:F5"/>
    <mergeCell ref="G4:G5"/>
    <mergeCell ref="H4:J4"/>
  </mergeCells>
  <pageMargins left="0.7" right="0.7" top="0.75" bottom="0.75" header="0.3" footer="0.3"/>
  <pageSetup paperSize="9" scale="3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3"/>
  <sheetViews>
    <sheetView topLeftCell="A2" zoomScale="90" zoomScaleNormal="90" workbookViewId="0">
      <selection activeCell="A2" sqref="A2"/>
    </sheetView>
  </sheetViews>
  <sheetFormatPr defaultRowHeight="15" x14ac:dyDescent="0.25"/>
  <cols>
    <col min="1" max="1" width="20.28515625" customWidth="1"/>
    <col min="2" max="2" width="19.5703125" customWidth="1"/>
    <col min="3" max="3" width="18.570312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5" customWidth="1"/>
    <col min="11" max="11" width="23.140625" customWidth="1"/>
    <col min="12" max="12" width="11.28515625" customWidth="1"/>
    <col min="15" max="15" width="10.85546875" customWidth="1"/>
    <col min="22" max="22" width="13.42578125" customWidth="1"/>
    <col min="23" max="23" width="11.5703125" customWidth="1"/>
    <col min="24" max="24" width="9.140625" customWidth="1"/>
  </cols>
  <sheetData>
    <row r="2" spans="1:24" ht="23.25" x14ac:dyDescent="0.35">
      <c r="A2" s="206" t="s">
        <v>133</v>
      </c>
      <c r="B2" s="206"/>
      <c r="C2" s="207"/>
      <c r="D2" s="206" t="s">
        <v>2</v>
      </c>
      <c r="E2" s="206"/>
      <c r="F2" s="208" t="s">
        <v>1</v>
      </c>
      <c r="G2" s="207">
        <v>5</v>
      </c>
      <c r="H2" s="6"/>
      <c r="K2" s="8"/>
      <c r="L2" s="7"/>
      <c r="M2" s="1"/>
      <c r="N2" s="2"/>
    </row>
    <row r="3" spans="1:24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4" customFormat="1" ht="21.75" customHeight="1" thickBot="1" x14ac:dyDescent="0.3">
      <c r="A4" s="467" t="s">
        <v>0</v>
      </c>
      <c r="B4" s="467"/>
      <c r="C4" s="460" t="s">
        <v>83</v>
      </c>
      <c r="D4" s="467" t="s">
        <v>31</v>
      </c>
      <c r="E4" s="484" t="s">
        <v>30</v>
      </c>
      <c r="F4" s="487" t="s">
        <v>19</v>
      </c>
      <c r="G4" s="487" t="s">
        <v>29</v>
      </c>
      <c r="H4" s="457" t="s">
        <v>16</v>
      </c>
      <c r="I4" s="478"/>
      <c r="J4" s="479"/>
      <c r="K4" s="460" t="s">
        <v>84</v>
      </c>
      <c r="L4" s="453" t="s">
        <v>17</v>
      </c>
      <c r="M4" s="454"/>
      <c r="N4" s="465"/>
      <c r="O4" s="465"/>
      <c r="P4" s="466"/>
      <c r="Q4" s="457" t="s">
        <v>18</v>
      </c>
      <c r="R4" s="458"/>
      <c r="S4" s="458"/>
      <c r="T4" s="458"/>
      <c r="U4" s="458"/>
      <c r="V4" s="458"/>
      <c r="W4" s="458"/>
      <c r="X4" s="459"/>
    </row>
    <row r="5" spans="1:24" s="14" customFormat="1" ht="45" customHeight="1" thickBot="1" x14ac:dyDescent="0.3">
      <c r="A5" s="468"/>
      <c r="B5" s="468"/>
      <c r="C5" s="469"/>
      <c r="D5" s="485"/>
      <c r="E5" s="488"/>
      <c r="F5" s="485"/>
      <c r="G5" s="485"/>
      <c r="H5" s="198" t="s">
        <v>20</v>
      </c>
      <c r="I5" s="410" t="s">
        <v>21</v>
      </c>
      <c r="J5" s="198" t="s">
        <v>22</v>
      </c>
      <c r="K5" s="469"/>
      <c r="L5" s="185" t="s">
        <v>23</v>
      </c>
      <c r="M5" s="185" t="s">
        <v>60</v>
      </c>
      <c r="N5" s="185" t="s">
        <v>24</v>
      </c>
      <c r="O5" s="186" t="s">
        <v>61</v>
      </c>
      <c r="P5" s="185" t="s">
        <v>62</v>
      </c>
      <c r="Q5" s="185" t="s">
        <v>25</v>
      </c>
      <c r="R5" s="185" t="s">
        <v>26</v>
      </c>
      <c r="S5" s="185" t="s">
        <v>27</v>
      </c>
      <c r="T5" s="185" t="s">
        <v>28</v>
      </c>
      <c r="U5" s="185" t="s">
        <v>63</v>
      </c>
      <c r="V5" s="185" t="s">
        <v>64</v>
      </c>
      <c r="W5" s="185" t="s">
        <v>65</v>
      </c>
      <c r="X5" s="410" t="s">
        <v>66</v>
      </c>
    </row>
    <row r="6" spans="1:24" s="14" customFormat="1" ht="39" customHeight="1" x14ac:dyDescent="0.25">
      <c r="A6" s="220" t="s">
        <v>3</v>
      </c>
      <c r="B6" s="157"/>
      <c r="C6" s="91">
        <v>24</v>
      </c>
      <c r="D6" s="276" t="s">
        <v>13</v>
      </c>
      <c r="E6" s="421" t="s">
        <v>59</v>
      </c>
      <c r="F6" s="91">
        <v>150</v>
      </c>
      <c r="G6" s="164"/>
      <c r="H6" s="176">
        <v>0.6</v>
      </c>
      <c r="I6" s="178">
        <v>0.6</v>
      </c>
      <c r="J6" s="174">
        <v>14.7</v>
      </c>
      <c r="K6" s="274">
        <v>70.5</v>
      </c>
      <c r="L6" s="176">
        <v>0.05</v>
      </c>
      <c r="M6" s="178">
        <v>0.03</v>
      </c>
      <c r="N6" s="178">
        <v>15</v>
      </c>
      <c r="O6" s="178">
        <v>0</v>
      </c>
      <c r="P6" s="174">
        <v>0</v>
      </c>
      <c r="Q6" s="176">
        <v>24</v>
      </c>
      <c r="R6" s="178">
        <v>16.5</v>
      </c>
      <c r="S6" s="178">
        <v>13.5</v>
      </c>
      <c r="T6" s="178">
        <v>3.3</v>
      </c>
      <c r="U6" s="178">
        <v>417</v>
      </c>
      <c r="V6" s="178">
        <v>3.0000000000000001E-3</v>
      </c>
      <c r="W6" s="178">
        <v>4.4999999999999999E-4</v>
      </c>
      <c r="X6" s="174">
        <v>0.01</v>
      </c>
    </row>
    <row r="7" spans="1:24" s="14" customFormat="1" ht="39" customHeight="1" x14ac:dyDescent="0.25">
      <c r="A7" s="221"/>
      <c r="B7" s="66"/>
      <c r="C7" s="51">
        <v>37</v>
      </c>
      <c r="D7" s="37" t="s">
        <v>5</v>
      </c>
      <c r="E7" s="63" t="s">
        <v>41</v>
      </c>
      <c r="F7" s="95">
        <v>250</v>
      </c>
      <c r="G7" s="37"/>
      <c r="H7" s="103">
        <v>7.23</v>
      </c>
      <c r="I7" s="32">
        <v>6.88</v>
      </c>
      <c r="J7" s="83">
        <v>13.5</v>
      </c>
      <c r="K7" s="85">
        <v>144.62</v>
      </c>
      <c r="L7" s="103">
        <v>0.09</v>
      </c>
      <c r="M7" s="32">
        <v>0.09</v>
      </c>
      <c r="N7" s="32">
        <v>7.11</v>
      </c>
      <c r="O7" s="32">
        <v>140</v>
      </c>
      <c r="P7" s="83">
        <v>0</v>
      </c>
      <c r="Q7" s="103">
        <v>17.78</v>
      </c>
      <c r="R7" s="32">
        <v>103.26</v>
      </c>
      <c r="S7" s="273">
        <v>27.48</v>
      </c>
      <c r="T7" s="32">
        <v>1.53</v>
      </c>
      <c r="U7" s="32">
        <v>498.38</v>
      </c>
      <c r="V7" s="32">
        <v>6.3E-3</v>
      </c>
      <c r="W7" s="32">
        <v>0</v>
      </c>
      <c r="X7" s="25">
        <v>0.05</v>
      </c>
    </row>
    <row r="8" spans="1:24" s="14" customFormat="1" ht="39" customHeight="1" x14ac:dyDescent="0.25">
      <c r="A8" s="222"/>
      <c r="B8" s="232"/>
      <c r="C8" s="51">
        <v>75</v>
      </c>
      <c r="D8" s="37" t="s">
        <v>6</v>
      </c>
      <c r="E8" s="49" t="s">
        <v>68</v>
      </c>
      <c r="F8" s="51">
        <v>100</v>
      </c>
      <c r="G8" s="37"/>
      <c r="H8" s="103">
        <v>14.03</v>
      </c>
      <c r="I8" s="32">
        <v>1.84</v>
      </c>
      <c r="J8" s="83">
        <v>4.88</v>
      </c>
      <c r="K8" s="85">
        <v>90.74</v>
      </c>
      <c r="L8" s="103">
        <v>0.09</v>
      </c>
      <c r="M8" s="32">
        <v>0.09</v>
      </c>
      <c r="N8" s="32">
        <v>1.36</v>
      </c>
      <c r="O8" s="32">
        <v>170</v>
      </c>
      <c r="P8" s="83">
        <v>0.18</v>
      </c>
      <c r="Q8" s="103">
        <v>40.64</v>
      </c>
      <c r="R8" s="32">
        <v>177.75</v>
      </c>
      <c r="S8" s="32">
        <v>50.26</v>
      </c>
      <c r="T8" s="32">
        <v>0.91</v>
      </c>
      <c r="U8" s="32">
        <v>373.34</v>
      </c>
      <c r="V8" s="32">
        <v>0.11799999999999999</v>
      </c>
      <c r="W8" s="32">
        <v>1.2999999999999999E-2</v>
      </c>
      <c r="X8" s="25">
        <v>0.56000000000000005</v>
      </c>
    </row>
    <row r="9" spans="1:24" s="14" customFormat="1" ht="39" customHeight="1" x14ac:dyDescent="0.25">
      <c r="A9" s="222"/>
      <c r="B9" s="232"/>
      <c r="C9" s="51">
        <v>53</v>
      </c>
      <c r="D9" s="37" t="s">
        <v>44</v>
      </c>
      <c r="E9" s="49" t="s">
        <v>42</v>
      </c>
      <c r="F9" s="51">
        <v>180</v>
      </c>
      <c r="G9" s="37"/>
      <c r="H9" s="103">
        <v>4.01</v>
      </c>
      <c r="I9" s="32">
        <v>5.89</v>
      </c>
      <c r="J9" s="83">
        <v>40.72</v>
      </c>
      <c r="K9" s="85">
        <v>229.79</v>
      </c>
      <c r="L9" s="103">
        <v>0.04</v>
      </c>
      <c r="M9" s="84">
        <v>0.03</v>
      </c>
      <c r="N9" s="32">
        <v>0</v>
      </c>
      <c r="O9" s="32">
        <v>20</v>
      </c>
      <c r="P9" s="83">
        <v>0.11</v>
      </c>
      <c r="Q9" s="103">
        <v>7.55</v>
      </c>
      <c r="R9" s="32">
        <v>80.81</v>
      </c>
      <c r="S9" s="273">
        <v>26.19</v>
      </c>
      <c r="T9" s="32">
        <v>0.55000000000000004</v>
      </c>
      <c r="U9" s="32">
        <v>51.93</v>
      </c>
      <c r="V9" s="32">
        <v>7.6000000000000004E-4</v>
      </c>
      <c r="W9" s="32">
        <v>8.0000000000000002E-3</v>
      </c>
      <c r="X9" s="25">
        <v>0.03</v>
      </c>
    </row>
    <row r="10" spans="1:24" s="14" customFormat="1" ht="39" customHeight="1" x14ac:dyDescent="0.25">
      <c r="A10" s="222"/>
      <c r="B10" s="232"/>
      <c r="C10" s="51">
        <v>104</v>
      </c>
      <c r="D10" s="37" t="s">
        <v>12</v>
      </c>
      <c r="E10" s="261" t="s">
        <v>87</v>
      </c>
      <c r="F10" s="95">
        <v>200</v>
      </c>
      <c r="G10" s="37"/>
      <c r="H10" s="116">
        <v>0</v>
      </c>
      <c r="I10" s="16">
        <v>0</v>
      </c>
      <c r="J10" s="25">
        <v>14.16</v>
      </c>
      <c r="K10" s="74">
        <v>55.48</v>
      </c>
      <c r="L10" s="116">
        <v>0.09</v>
      </c>
      <c r="M10" s="16">
        <v>0.1</v>
      </c>
      <c r="N10" s="16">
        <v>2.94</v>
      </c>
      <c r="O10" s="16">
        <v>0.08</v>
      </c>
      <c r="P10" s="25">
        <v>0.96</v>
      </c>
      <c r="Q10" s="1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25">
        <v>0</v>
      </c>
    </row>
    <row r="11" spans="1:24" s="14" customFormat="1" ht="39" customHeight="1" x14ac:dyDescent="0.25">
      <c r="A11" s="222"/>
      <c r="B11" s="232"/>
      <c r="C11" s="85">
        <v>119</v>
      </c>
      <c r="D11" s="37" t="s">
        <v>8</v>
      </c>
      <c r="E11" s="49" t="s">
        <v>40</v>
      </c>
      <c r="F11" s="66">
        <v>60</v>
      </c>
      <c r="G11" s="144"/>
      <c r="H11" s="15">
        <v>4.5599999999999996</v>
      </c>
      <c r="I11" s="16">
        <v>0.48</v>
      </c>
      <c r="J11" s="17">
        <v>29.52</v>
      </c>
      <c r="K11" s="74">
        <v>141</v>
      </c>
      <c r="L11" s="116">
        <v>7.0000000000000007E-2</v>
      </c>
      <c r="M11" s="16">
        <v>0.02</v>
      </c>
      <c r="N11" s="16">
        <v>0</v>
      </c>
      <c r="O11" s="16">
        <v>0</v>
      </c>
      <c r="P11" s="17">
        <v>0</v>
      </c>
      <c r="Q11" s="313">
        <v>12</v>
      </c>
      <c r="R11" s="312">
        <v>39</v>
      </c>
      <c r="S11" s="293">
        <v>8.4</v>
      </c>
      <c r="T11" s="288">
        <v>0.66</v>
      </c>
      <c r="U11" s="288">
        <v>55.8</v>
      </c>
      <c r="V11" s="288">
        <v>4.8999999999999998E-3</v>
      </c>
      <c r="W11" s="16">
        <v>3.5999999999999999E-3</v>
      </c>
      <c r="X11" s="83">
        <v>8.6999999999999993</v>
      </c>
    </row>
    <row r="12" spans="1:24" s="14" customFormat="1" ht="39" customHeight="1" x14ac:dyDescent="0.25">
      <c r="A12" s="222"/>
      <c r="B12" s="232"/>
      <c r="C12" s="51">
        <v>120</v>
      </c>
      <c r="D12" s="66" t="s">
        <v>9</v>
      </c>
      <c r="E12" s="49" t="s">
        <v>7</v>
      </c>
      <c r="F12" s="66">
        <v>50</v>
      </c>
      <c r="G12" s="144"/>
      <c r="H12" s="15">
        <v>3.3</v>
      </c>
      <c r="I12" s="16">
        <v>0.6</v>
      </c>
      <c r="J12" s="17">
        <v>20.100000000000001</v>
      </c>
      <c r="K12" s="74">
        <v>99</v>
      </c>
      <c r="L12" s="116">
        <v>0.09</v>
      </c>
      <c r="M12" s="16">
        <v>0.04</v>
      </c>
      <c r="N12" s="16">
        <v>0</v>
      </c>
      <c r="O12" s="16">
        <v>0</v>
      </c>
      <c r="P12" s="17">
        <v>0</v>
      </c>
      <c r="Q12" s="116">
        <v>14.5</v>
      </c>
      <c r="R12" s="16">
        <v>75</v>
      </c>
      <c r="S12" s="15">
        <v>23.5</v>
      </c>
      <c r="T12" s="16">
        <v>1.95</v>
      </c>
      <c r="U12" s="16">
        <v>117.5</v>
      </c>
      <c r="V12" s="16">
        <v>2.3E-3</v>
      </c>
      <c r="W12" s="16">
        <v>2.7000000000000001E-3</v>
      </c>
      <c r="X12" s="25">
        <v>0.01</v>
      </c>
    </row>
    <row r="13" spans="1:24" s="14" customFormat="1" ht="39" customHeight="1" x14ac:dyDescent="0.25">
      <c r="A13" s="222"/>
      <c r="B13" s="66"/>
      <c r="C13" s="51"/>
      <c r="D13" s="37"/>
      <c r="E13" s="61" t="s">
        <v>14</v>
      </c>
      <c r="F13" s="111">
        <f>SUM(F6:F12)</f>
        <v>990</v>
      </c>
      <c r="G13" s="150"/>
      <c r="H13" s="162">
        <f t="shared" ref="H13:X13" si="0">SUM(H6:H12)</f>
        <v>33.729999999999997</v>
      </c>
      <c r="I13" s="31">
        <f t="shared" si="0"/>
        <v>16.290000000000003</v>
      </c>
      <c r="J13" s="112">
        <f t="shared" si="0"/>
        <v>137.57999999999998</v>
      </c>
      <c r="K13" s="111">
        <f>SUM(K6:K12)</f>
        <v>831.13</v>
      </c>
      <c r="L13" s="162">
        <f t="shared" si="0"/>
        <v>0.52</v>
      </c>
      <c r="M13" s="31">
        <f t="shared" si="0"/>
        <v>0.39999999999999997</v>
      </c>
      <c r="N13" s="31">
        <f t="shared" si="0"/>
        <v>26.41</v>
      </c>
      <c r="O13" s="31">
        <f t="shared" si="0"/>
        <v>330.08</v>
      </c>
      <c r="P13" s="112">
        <f>SUM(P6:P12)</f>
        <v>1.25</v>
      </c>
      <c r="Q13" s="162">
        <f t="shared" si="0"/>
        <v>116.47</v>
      </c>
      <c r="R13" s="31">
        <f t="shared" si="0"/>
        <v>492.32</v>
      </c>
      <c r="S13" s="31">
        <f t="shared" si="0"/>
        <v>149.33000000000001</v>
      </c>
      <c r="T13" s="31">
        <f t="shared" si="0"/>
        <v>8.9</v>
      </c>
      <c r="U13" s="31">
        <f t="shared" si="0"/>
        <v>1513.95</v>
      </c>
      <c r="V13" s="31">
        <f t="shared" si="0"/>
        <v>0.13525999999999999</v>
      </c>
      <c r="W13" s="31">
        <f t="shared" si="0"/>
        <v>2.775E-2</v>
      </c>
      <c r="X13" s="112">
        <f t="shared" si="0"/>
        <v>9.36</v>
      </c>
    </row>
    <row r="14" spans="1:24" s="14" customFormat="1" ht="39" customHeight="1" thickBot="1" x14ac:dyDescent="0.3">
      <c r="A14" s="223"/>
      <c r="B14" s="77"/>
      <c r="C14" s="52"/>
      <c r="D14" s="82"/>
      <c r="E14" s="62" t="s">
        <v>15</v>
      </c>
      <c r="F14" s="344"/>
      <c r="G14" s="82"/>
      <c r="H14" s="147"/>
      <c r="I14" s="148"/>
      <c r="J14" s="149"/>
      <c r="K14" s="76">
        <f>K13/27.2</f>
        <v>30.556250000000002</v>
      </c>
      <c r="L14" s="147"/>
      <c r="M14" s="148"/>
      <c r="N14" s="148"/>
      <c r="O14" s="148"/>
      <c r="P14" s="149"/>
      <c r="Q14" s="147"/>
      <c r="R14" s="148"/>
      <c r="S14" s="148"/>
      <c r="T14" s="148"/>
      <c r="U14" s="148"/>
      <c r="V14" s="148"/>
      <c r="W14" s="148"/>
      <c r="X14" s="298"/>
    </row>
    <row r="15" spans="1:24" x14ac:dyDescent="0.25">
      <c r="A15" s="2"/>
      <c r="B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ht="18.75" x14ac:dyDescent="0.25">
      <c r="D16" s="11"/>
      <c r="E16" s="18"/>
      <c r="F16" s="19"/>
      <c r="G16" s="11"/>
      <c r="H16" s="9"/>
      <c r="I16" s="11"/>
      <c r="J16" s="11"/>
    </row>
    <row r="23" spans="4:10" x14ac:dyDescent="0.25">
      <c r="D23" s="11"/>
      <c r="E23" s="11"/>
      <c r="F23" s="11"/>
      <c r="G23" s="11"/>
      <c r="H23" s="11"/>
      <c r="I23" s="11"/>
      <c r="J23" s="11"/>
    </row>
  </sheetData>
  <mergeCells count="11">
    <mergeCell ref="L4:P4"/>
    <mergeCell ref="Q4:X4"/>
    <mergeCell ref="C4:C5"/>
    <mergeCell ref="K4:K5"/>
    <mergeCell ref="A4:A5"/>
    <mergeCell ref="B4:B5"/>
    <mergeCell ref="D4:D5"/>
    <mergeCell ref="E4:E5"/>
    <mergeCell ref="F4:F5"/>
    <mergeCell ref="G4:G5"/>
    <mergeCell ref="H4:J4"/>
  </mergeCells>
  <pageMargins left="0.7" right="0.7" top="0.75" bottom="0.75" header="0.3" footer="0.3"/>
  <pageSetup paperSize="9" scale="3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Y16"/>
  <sheetViews>
    <sheetView zoomScale="90" zoomScaleNormal="90" workbookViewId="0">
      <selection activeCell="A2" sqref="A2"/>
    </sheetView>
  </sheetViews>
  <sheetFormatPr defaultRowHeight="15" x14ac:dyDescent="0.25"/>
  <cols>
    <col min="1" max="1" width="17" customWidth="1"/>
    <col min="2" max="2" width="21.85546875" customWidth="1"/>
    <col min="3" max="3" width="20" customWidth="1"/>
    <col min="4" max="4" width="21.140625" customWidth="1"/>
    <col min="5" max="5" width="69" customWidth="1"/>
    <col min="6" max="6" width="19.140625" customWidth="1"/>
    <col min="11" max="11" width="16.5703125" customWidth="1"/>
    <col min="23" max="23" width="9.85546875" bestFit="1" customWidth="1"/>
  </cols>
  <sheetData>
    <row r="2" spans="1:25" ht="23.25" x14ac:dyDescent="0.35">
      <c r="A2" s="206" t="s">
        <v>133</v>
      </c>
      <c r="B2" s="207"/>
      <c r="D2" s="206" t="s">
        <v>2</v>
      </c>
      <c r="E2" s="208" t="s">
        <v>1</v>
      </c>
      <c r="F2" s="207">
        <v>6</v>
      </c>
      <c r="G2" s="41"/>
      <c r="H2" s="6"/>
      <c r="K2" s="8"/>
      <c r="L2" s="7"/>
      <c r="M2" s="1"/>
      <c r="N2" s="2"/>
    </row>
    <row r="3" spans="1:25" ht="15.75" thickBot="1" x14ac:dyDescent="0.3">
      <c r="A3" s="1"/>
      <c r="B3" s="5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5" ht="16.5" thickBot="1" x14ac:dyDescent="0.3">
      <c r="A4" s="504" t="s">
        <v>0</v>
      </c>
      <c r="B4" s="506"/>
      <c r="C4" s="508" t="s">
        <v>83</v>
      </c>
      <c r="D4" s="509" t="s">
        <v>31</v>
      </c>
      <c r="E4" s="511" t="s">
        <v>30</v>
      </c>
      <c r="F4" s="502" t="s">
        <v>19</v>
      </c>
      <c r="G4" s="489" t="s">
        <v>29</v>
      </c>
      <c r="H4" s="491" t="s">
        <v>16</v>
      </c>
      <c r="I4" s="492"/>
      <c r="J4" s="493"/>
      <c r="K4" s="494" t="s">
        <v>84</v>
      </c>
      <c r="L4" s="496" t="s">
        <v>17</v>
      </c>
      <c r="M4" s="497"/>
      <c r="N4" s="498"/>
      <c r="O4" s="498"/>
      <c r="P4" s="499"/>
      <c r="Q4" s="491" t="s">
        <v>18</v>
      </c>
      <c r="R4" s="500"/>
      <c r="S4" s="500"/>
      <c r="T4" s="500"/>
      <c r="U4" s="500"/>
      <c r="V4" s="500"/>
      <c r="W4" s="500"/>
      <c r="X4" s="501"/>
      <c r="Y4" s="14"/>
    </row>
    <row r="5" spans="1:25" ht="46.5" thickBot="1" x14ac:dyDescent="0.3">
      <c r="A5" s="505"/>
      <c r="B5" s="507"/>
      <c r="C5" s="505"/>
      <c r="D5" s="510"/>
      <c r="E5" s="512"/>
      <c r="F5" s="503"/>
      <c r="G5" s="490"/>
      <c r="H5" s="354" t="s">
        <v>20</v>
      </c>
      <c r="I5" s="411" t="s">
        <v>21</v>
      </c>
      <c r="J5" s="355" t="s">
        <v>22</v>
      </c>
      <c r="K5" s="495"/>
      <c r="L5" s="412" t="s">
        <v>23</v>
      </c>
      <c r="M5" s="412" t="s">
        <v>60</v>
      </c>
      <c r="N5" s="412" t="s">
        <v>24</v>
      </c>
      <c r="O5" s="383" t="s">
        <v>61</v>
      </c>
      <c r="P5" s="412" t="s">
        <v>62</v>
      </c>
      <c r="Q5" s="412" t="s">
        <v>25</v>
      </c>
      <c r="R5" s="412" t="s">
        <v>26</v>
      </c>
      <c r="S5" s="412" t="s">
        <v>27</v>
      </c>
      <c r="T5" s="412" t="s">
        <v>28</v>
      </c>
      <c r="U5" s="412" t="s">
        <v>63</v>
      </c>
      <c r="V5" s="412" t="s">
        <v>64</v>
      </c>
      <c r="W5" s="412" t="s">
        <v>65</v>
      </c>
      <c r="X5" s="250" t="s">
        <v>66</v>
      </c>
      <c r="Y5" s="14"/>
    </row>
    <row r="6" spans="1:25" ht="24" customHeight="1" x14ac:dyDescent="0.25">
      <c r="A6" s="239" t="s">
        <v>3</v>
      </c>
      <c r="B6" s="190"/>
      <c r="C6" s="91">
        <v>9</v>
      </c>
      <c r="D6" s="164" t="s">
        <v>13</v>
      </c>
      <c r="E6" s="396" t="s">
        <v>96</v>
      </c>
      <c r="F6" s="91">
        <v>100</v>
      </c>
      <c r="G6" s="225"/>
      <c r="H6" s="135">
        <v>2.16</v>
      </c>
      <c r="I6" s="26">
        <v>7.11</v>
      </c>
      <c r="J6" s="27">
        <v>11.61</v>
      </c>
      <c r="K6" s="268">
        <v>121.24</v>
      </c>
      <c r="L6" s="135">
        <v>0.04</v>
      </c>
      <c r="M6" s="26">
        <v>0.05</v>
      </c>
      <c r="N6" s="26">
        <v>7.46</v>
      </c>
      <c r="O6" s="26">
        <v>50</v>
      </c>
      <c r="P6" s="27">
        <v>0</v>
      </c>
      <c r="Q6" s="263">
        <v>29.26</v>
      </c>
      <c r="R6" s="26">
        <v>45.16</v>
      </c>
      <c r="S6" s="26">
        <v>23.95</v>
      </c>
      <c r="T6" s="26">
        <v>1.33</v>
      </c>
      <c r="U6" s="26">
        <v>342.58</v>
      </c>
      <c r="V6" s="26">
        <v>5.0000000000000001E-3</v>
      </c>
      <c r="W6" s="26">
        <v>1E-3</v>
      </c>
      <c r="X6" s="27">
        <v>0.01</v>
      </c>
      <c r="Y6" s="14"/>
    </row>
    <row r="7" spans="1:25" ht="21" customHeight="1" x14ac:dyDescent="0.25">
      <c r="A7" s="58"/>
      <c r="B7" s="42"/>
      <c r="C7" s="51">
        <v>236</v>
      </c>
      <c r="D7" s="37" t="s">
        <v>5</v>
      </c>
      <c r="E7" s="63" t="s">
        <v>120</v>
      </c>
      <c r="F7" s="95">
        <v>250</v>
      </c>
      <c r="G7" s="37"/>
      <c r="H7" s="103">
        <v>6.09</v>
      </c>
      <c r="I7" s="32">
        <v>5.96</v>
      </c>
      <c r="J7" s="83">
        <v>13.63</v>
      </c>
      <c r="K7" s="151">
        <v>132.13999999999999</v>
      </c>
      <c r="L7" s="103">
        <v>0.09</v>
      </c>
      <c r="M7" s="32">
        <v>0.08</v>
      </c>
      <c r="N7" s="32">
        <v>7.33</v>
      </c>
      <c r="O7" s="32">
        <v>150</v>
      </c>
      <c r="P7" s="83">
        <v>0</v>
      </c>
      <c r="Q7" s="84">
        <v>20.09</v>
      </c>
      <c r="R7" s="32">
        <v>87.01</v>
      </c>
      <c r="S7" s="32">
        <v>26.02</v>
      </c>
      <c r="T7" s="32">
        <v>1.1299999999999999</v>
      </c>
      <c r="U7" s="32">
        <v>465.34</v>
      </c>
      <c r="V7" s="32">
        <v>5.2399999999999999E-3</v>
      </c>
      <c r="W7" s="32">
        <v>2.7999999999999998E-4</v>
      </c>
      <c r="X7" s="83">
        <v>0.06</v>
      </c>
      <c r="Y7" s="14"/>
    </row>
    <row r="8" spans="1:25" ht="20.25" customHeight="1" x14ac:dyDescent="0.25">
      <c r="A8" s="199"/>
      <c r="B8" s="42"/>
      <c r="C8" s="51">
        <v>126</v>
      </c>
      <c r="D8" s="37" t="s">
        <v>52</v>
      </c>
      <c r="E8" s="397" t="s">
        <v>118</v>
      </c>
      <c r="F8" s="51">
        <v>100</v>
      </c>
      <c r="G8" s="37"/>
      <c r="H8" s="116">
        <v>18.91</v>
      </c>
      <c r="I8" s="16">
        <v>19.04</v>
      </c>
      <c r="J8" s="25">
        <v>3.84</v>
      </c>
      <c r="K8" s="115">
        <v>263.23</v>
      </c>
      <c r="L8" s="116">
        <v>0.06</v>
      </c>
      <c r="M8" s="16">
        <v>0.14000000000000001</v>
      </c>
      <c r="N8" s="16">
        <v>1.1599999999999999</v>
      </c>
      <c r="O8" s="16">
        <v>10</v>
      </c>
      <c r="P8" s="25">
        <v>0.04</v>
      </c>
      <c r="Q8" s="15">
        <v>34.25</v>
      </c>
      <c r="R8" s="16">
        <v>193.96</v>
      </c>
      <c r="S8" s="16">
        <v>25.08</v>
      </c>
      <c r="T8" s="16">
        <v>2.64</v>
      </c>
      <c r="U8" s="16">
        <v>340.14</v>
      </c>
      <c r="V8" s="16">
        <v>8.9300000000000004E-3</v>
      </c>
      <c r="W8" s="16">
        <v>2.7999999999999998E-4</v>
      </c>
      <c r="X8" s="25">
        <v>7.0000000000000007E-2</v>
      </c>
      <c r="Y8" s="14"/>
    </row>
    <row r="9" spans="1:25" ht="23.25" customHeight="1" x14ac:dyDescent="0.25">
      <c r="A9" s="199"/>
      <c r="B9" s="42"/>
      <c r="C9" s="51">
        <v>210</v>
      </c>
      <c r="D9" s="37" t="s">
        <v>36</v>
      </c>
      <c r="E9" s="397" t="s">
        <v>121</v>
      </c>
      <c r="F9" s="51">
        <v>180</v>
      </c>
      <c r="G9" s="37"/>
      <c r="H9" s="116">
        <v>18.98</v>
      </c>
      <c r="I9" s="16">
        <v>5.0599999999999996</v>
      </c>
      <c r="J9" s="25">
        <v>38.409999999999997</v>
      </c>
      <c r="K9" s="115">
        <v>271.43</v>
      </c>
      <c r="L9" s="116">
        <v>0.56999999999999995</v>
      </c>
      <c r="M9" s="16">
        <v>0.13</v>
      </c>
      <c r="N9" s="16">
        <v>0</v>
      </c>
      <c r="O9" s="16">
        <v>30</v>
      </c>
      <c r="P9" s="25">
        <v>0.08</v>
      </c>
      <c r="Q9" s="15">
        <v>71.430000000000007</v>
      </c>
      <c r="R9" s="16">
        <v>174.12</v>
      </c>
      <c r="S9" s="16">
        <v>67.16</v>
      </c>
      <c r="T9" s="16">
        <v>5.36</v>
      </c>
      <c r="U9" s="16">
        <v>533.03</v>
      </c>
      <c r="V9" s="16">
        <v>3.9500000000000004E-3</v>
      </c>
      <c r="W9" s="16">
        <v>1.0149999999999999E-2</v>
      </c>
      <c r="X9" s="25">
        <v>0.02</v>
      </c>
      <c r="Y9" s="14"/>
    </row>
    <row r="10" spans="1:25" ht="18.75" customHeight="1" x14ac:dyDescent="0.25">
      <c r="A10" s="199"/>
      <c r="B10" s="42"/>
      <c r="C10" s="57">
        <v>101</v>
      </c>
      <c r="D10" s="51" t="s">
        <v>12</v>
      </c>
      <c r="E10" s="63" t="s">
        <v>45</v>
      </c>
      <c r="F10" s="95">
        <v>200</v>
      </c>
      <c r="G10" s="37"/>
      <c r="H10" s="116">
        <v>0.64</v>
      </c>
      <c r="I10" s="16">
        <v>0.25</v>
      </c>
      <c r="J10" s="25">
        <v>16.059999999999999</v>
      </c>
      <c r="K10" s="74">
        <v>79.849999999999994</v>
      </c>
      <c r="L10" s="15">
        <v>0.01</v>
      </c>
      <c r="M10" s="15">
        <v>0.05</v>
      </c>
      <c r="N10" s="16">
        <v>0.05</v>
      </c>
      <c r="O10" s="16">
        <v>100</v>
      </c>
      <c r="P10" s="17">
        <v>0</v>
      </c>
      <c r="Q10" s="116">
        <v>10.77</v>
      </c>
      <c r="R10" s="16">
        <v>2.96</v>
      </c>
      <c r="S10" s="16">
        <v>2.96</v>
      </c>
      <c r="T10" s="16">
        <v>0.54</v>
      </c>
      <c r="U10" s="16">
        <v>8.5000000000000006E-3</v>
      </c>
      <c r="V10" s="16">
        <v>0</v>
      </c>
      <c r="W10" s="16">
        <v>0</v>
      </c>
      <c r="X10" s="25">
        <v>0</v>
      </c>
      <c r="Y10" s="14"/>
    </row>
    <row r="11" spans="1:25" ht="22.5" customHeight="1" x14ac:dyDescent="0.25">
      <c r="A11" s="199"/>
      <c r="B11" s="42"/>
      <c r="C11" s="85">
        <v>119</v>
      </c>
      <c r="D11" s="37" t="s">
        <v>8</v>
      </c>
      <c r="E11" s="80" t="s">
        <v>40</v>
      </c>
      <c r="F11" s="257">
        <v>20</v>
      </c>
      <c r="G11" s="51"/>
      <c r="H11" s="15">
        <v>1.52</v>
      </c>
      <c r="I11" s="16">
        <v>0.16</v>
      </c>
      <c r="J11" s="17">
        <v>9.84</v>
      </c>
      <c r="K11" s="123">
        <v>47</v>
      </c>
      <c r="L11" s="116">
        <v>0.02</v>
      </c>
      <c r="M11" s="16">
        <v>0.01</v>
      </c>
      <c r="N11" s="16">
        <v>0</v>
      </c>
      <c r="O11" s="16">
        <v>0</v>
      </c>
      <c r="P11" s="17">
        <v>0</v>
      </c>
      <c r="Q11" s="116">
        <v>4</v>
      </c>
      <c r="R11" s="16">
        <v>13</v>
      </c>
      <c r="S11" s="16">
        <v>2.8</v>
      </c>
      <c r="T11" s="16">
        <v>0.22</v>
      </c>
      <c r="U11" s="16">
        <v>18.600000000000001</v>
      </c>
      <c r="V11" s="16">
        <v>6.4000000000000005E-4</v>
      </c>
      <c r="W11" s="16">
        <v>1.1999999999999999E-3</v>
      </c>
      <c r="X11" s="25">
        <v>2.9</v>
      </c>
      <c r="Y11" s="14"/>
    </row>
    <row r="12" spans="1:25" ht="23.25" customHeight="1" x14ac:dyDescent="0.25">
      <c r="A12" s="199"/>
      <c r="B12" s="42"/>
      <c r="C12" s="51">
        <v>120</v>
      </c>
      <c r="D12" s="37" t="s">
        <v>9</v>
      </c>
      <c r="E12" s="49" t="s">
        <v>7</v>
      </c>
      <c r="F12" s="66">
        <v>20</v>
      </c>
      <c r="G12" s="283"/>
      <c r="H12" s="15">
        <v>1.32</v>
      </c>
      <c r="I12" s="16">
        <v>0.24</v>
      </c>
      <c r="J12" s="17">
        <v>8.0399999999999991</v>
      </c>
      <c r="K12" s="280">
        <v>39.6</v>
      </c>
      <c r="L12" s="116">
        <v>0.03</v>
      </c>
      <c r="M12" s="16">
        <v>0.02</v>
      </c>
      <c r="N12" s="16">
        <v>0</v>
      </c>
      <c r="O12" s="16">
        <v>0</v>
      </c>
      <c r="P12" s="17">
        <v>0</v>
      </c>
      <c r="Q12" s="116">
        <v>5.8</v>
      </c>
      <c r="R12" s="16">
        <v>30</v>
      </c>
      <c r="S12" s="16">
        <v>9.4</v>
      </c>
      <c r="T12" s="16">
        <v>0.78</v>
      </c>
      <c r="U12" s="16">
        <v>47</v>
      </c>
      <c r="V12" s="16">
        <v>8.0000000000000004E-4</v>
      </c>
      <c r="W12" s="16">
        <v>1.1000000000000001E-3</v>
      </c>
      <c r="X12" s="25">
        <v>1.2E-2</v>
      </c>
      <c r="Y12" s="14"/>
    </row>
    <row r="13" spans="1:25" ht="26.25" customHeight="1" x14ac:dyDescent="0.25">
      <c r="A13" s="199"/>
      <c r="B13" s="42"/>
      <c r="C13" s="144"/>
      <c r="D13" s="153"/>
      <c r="E13" s="61" t="s">
        <v>14</v>
      </c>
      <c r="F13" s="111">
        <f>SUM(F6:F12)</f>
        <v>870</v>
      </c>
      <c r="G13" s="150"/>
      <c r="H13" s="162">
        <f t="shared" ref="H13:X13" si="0">SUM(H6:H12)</f>
        <v>49.620000000000005</v>
      </c>
      <c r="I13" s="31">
        <f t="shared" si="0"/>
        <v>37.82</v>
      </c>
      <c r="J13" s="112">
        <f t="shared" si="0"/>
        <v>101.43</v>
      </c>
      <c r="K13" s="167">
        <f>SUM(K6:K12)</f>
        <v>954.49</v>
      </c>
      <c r="L13" s="162">
        <f t="shared" si="0"/>
        <v>0.82000000000000006</v>
      </c>
      <c r="M13" s="31">
        <f t="shared" si="0"/>
        <v>0.48000000000000004</v>
      </c>
      <c r="N13" s="31">
        <f t="shared" si="0"/>
        <v>16</v>
      </c>
      <c r="O13" s="31">
        <f t="shared" si="0"/>
        <v>340</v>
      </c>
      <c r="P13" s="112">
        <f t="shared" si="0"/>
        <v>0.12</v>
      </c>
      <c r="Q13" s="159">
        <f t="shared" si="0"/>
        <v>175.60000000000002</v>
      </c>
      <c r="R13" s="31">
        <f t="shared" si="0"/>
        <v>546.21</v>
      </c>
      <c r="S13" s="31">
        <f t="shared" si="0"/>
        <v>157.37</v>
      </c>
      <c r="T13" s="31">
        <f t="shared" si="0"/>
        <v>12</v>
      </c>
      <c r="U13" s="31">
        <f t="shared" si="0"/>
        <v>1746.6984999999997</v>
      </c>
      <c r="V13" s="31">
        <f t="shared" si="0"/>
        <v>2.4560000000000002E-2</v>
      </c>
      <c r="W13" s="31">
        <f t="shared" si="0"/>
        <v>1.4009999999999998E-2</v>
      </c>
      <c r="X13" s="112">
        <f t="shared" si="0"/>
        <v>3.0720000000000001</v>
      </c>
      <c r="Y13" s="14"/>
    </row>
    <row r="14" spans="1:25" ht="29.25" customHeight="1" thickBot="1" x14ac:dyDescent="0.3">
      <c r="A14" s="240"/>
      <c r="B14" s="43"/>
      <c r="C14" s="55"/>
      <c r="D14" s="106"/>
      <c r="E14" s="62" t="s">
        <v>15</v>
      </c>
      <c r="F14" s="344"/>
      <c r="G14" s="345"/>
      <c r="H14" s="147"/>
      <c r="I14" s="148"/>
      <c r="J14" s="149"/>
      <c r="K14" s="372">
        <f>K13/27.2</f>
        <v>35.091544117647061</v>
      </c>
      <c r="L14" s="147"/>
      <c r="M14" s="148"/>
      <c r="N14" s="148"/>
      <c r="O14" s="148"/>
      <c r="P14" s="149"/>
      <c r="Q14" s="169"/>
      <c r="R14" s="148"/>
      <c r="S14" s="148"/>
      <c r="T14" s="148"/>
      <c r="U14" s="148"/>
      <c r="V14" s="148"/>
      <c r="W14" s="148"/>
      <c r="X14" s="149"/>
      <c r="Y14" s="14"/>
    </row>
    <row r="15" spans="1:25" x14ac:dyDescent="0.25">
      <c r="A15" s="2"/>
      <c r="B15" s="5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5" ht="18.75" x14ac:dyDescent="0.25">
      <c r="B16" s="5"/>
      <c r="C16" s="5"/>
      <c r="D16" s="11"/>
      <c r="E16" s="18"/>
      <c r="F16" s="19"/>
      <c r="G16" s="11"/>
      <c r="H16" s="11"/>
      <c r="I16" s="11"/>
      <c r="J16" s="11"/>
    </row>
  </sheetData>
  <mergeCells count="11">
    <mergeCell ref="F4:F5"/>
    <mergeCell ref="A4:A5"/>
    <mergeCell ref="B4:B5"/>
    <mergeCell ref="C4:C5"/>
    <mergeCell ref="D4:D5"/>
    <mergeCell ref="E4:E5"/>
    <mergeCell ref="G4:G5"/>
    <mergeCell ref="H4:J4"/>
    <mergeCell ref="K4:K5"/>
    <mergeCell ref="L4:P4"/>
    <mergeCell ref="Q4:X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4"/>
  <sheetViews>
    <sheetView zoomScale="90" zoomScaleNormal="90" workbookViewId="0">
      <selection activeCell="A4" sqref="A4:A5"/>
    </sheetView>
  </sheetViews>
  <sheetFormatPr defaultRowHeight="15" x14ac:dyDescent="0.25"/>
  <cols>
    <col min="1" max="1" width="20" customWidth="1"/>
    <col min="2" max="2" width="19.7109375" style="5" customWidth="1"/>
    <col min="3" max="3" width="19.570312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8.5703125" customWidth="1"/>
    <col min="11" max="11" width="22.5703125" customWidth="1"/>
    <col min="12" max="12" width="11.28515625" customWidth="1"/>
    <col min="15" max="15" width="11.5703125" customWidth="1"/>
    <col min="22" max="22" width="11.85546875" bestFit="1" customWidth="1"/>
    <col min="23" max="23" width="18.42578125" customWidth="1"/>
  </cols>
  <sheetData>
    <row r="2" spans="1:24" ht="23.25" x14ac:dyDescent="0.35">
      <c r="A2" s="206" t="s">
        <v>133</v>
      </c>
      <c r="B2" s="207"/>
      <c r="D2" s="206" t="s">
        <v>2</v>
      </c>
      <c r="E2" s="208" t="s">
        <v>1</v>
      </c>
      <c r="F2" s="207">
        <v>7</v>
      </c>
      <c r="G2" s="7"/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4" customFormat="1" ht="21.75" customHeight="1" thickBot="1" x14ac:dyDescent="0.3">
      <c r="A4" s="467" t="s">
        <v>0</v>
      </c>
      <c r="B4" s="513"/>
      <c r="C4" s="460" t="s">
        <v>83</v>
      </c>
      <c r="D4" s="467" t="s">
        <v>31</v>
      </c>
      <c r="E4" s="487" t="s">
        <v>30</v>
      </c>
      <c r="F4" s="487" t="s">
        <v>19</v>
      </c>
      <c r="G4" s="487" t="s">
        <v>29</v>
      </c>
      <c r="H4" s="457" t="s">
        <v>16</v>
      </c>
      <c r="I4" s="478"/>
      <c r="J4" s="479"/>
      <c r="K4" s="460" t="s">
        <v>84</v>
      </c>
      <c r="L4" s="453" t="s">
        <v>17</v>
      </c>
      <c r="M4" s="454"/>
      <c r="N4" s="465"/>
      <c r="O4" s="465"/>
      <c r="P4" s="466"/>
      <c r="Q4" s="457" t="s">
        <v>18</v>
      </c>
      <c r="R4" s="458"/>
      <c r="S4" s="458"/>
      <c r="T4" s="458"/>
      <c r="U4" s="458"/>
      <c r="V4" s="458"/>
      <c r="W4" s="458"/>
      <c r="X4" s="459"/>
    </row>
    <row r="5" spans="1:24" s="14" customFormat="1" ht="36" customHeight="1" thickBot="1" x14ac:dyDescent="0.3">
      <c r="A5" s="468"/>
      <c r="B5" s="468"/>
      <c r="C5" s="475"/>
      <c r="D5" s="468"/>
      <c r="E5" s="468"/>
      <c r="F5" s="468"/>
      <c r="G5" s="468"/>
      <c r="H5" s="195" t="s">
        <v>20</v>
      </c>
      <c r="I5" s="173" t="s">
        <v>21</v>
      </c>
      <c r="J5" s="210" t="s">
        <v>22</v>
      </c>
      <c r="K5" s="475"/>
      <c r="L5" s="185" t="s">
        <v>23</v>
      </c>
      <c r="M5" s="185" t="s">
        <v>60</v>
      </c>
      <c r="N5" s="185" t="s">
        <v>24</v>
      </c>
      <c r="O5" s="186" t="s">
        <v>61</v>
      </c>
      <c r="P5" s="185" t="s">
        <v>62</v>
      </c>
      <c r="Q5" s="185" t="s">
        <v>25</v>
      </c>
      <c r="R5" s="185" t="s">
        <v>26</v>
      </c>
      <c r="S5" s="185" t="s">
        <v>27</v>
      </c>
      <c r="T5" s="185" t="s">
        <v>28</v>
      </c>
      <c r="U5" s="185" t="s">
        <v>63</v>
      </c>
      <c r="V5" s="185" t="s">
        <v>64</v>
      </c>
      <c r="W5" s="185" t="s">
        <v>65</v>
      </c>
      <c r="X5" s="205" t="s">
        <v>66</v>
      </c>
    </row>
    <row r="6" spans="1:24" s="14" customFormat="1" ht="39" customHeight="1" x14ac:dyDescent="0.25">
      <c r="A6" s="220" t="s">
        <v>3</v>
      </c>
      <c r="B6" s="190"/>
      <c r="C6" s="59">
        <v>24</v>
      </c>
      <c r="D6" s="225" t="s">
        <v>13</v>
      </c>
      <c r="E6" s="200" t="s">
        <v>59</v>
      </c>
      <c r="F6" s="265">
        <v>150</v>
      </c>
      <c r="G6" s="59"/>
      <c r="H6" s="177">
        <v>0.6</v>
      </c>
      <c r="I6" s="178">
        <v>0.6</v>
      </c>
      <c r="J6" s="179">
        <v>14.7</v>
      </c>
      <c r="K6" s="271">
        <v>70.5</v>
      </c>
      <c r="L6" s="176">
        <v>0.05</v>
      </c>
      <c r="M6" s="177">
        <v>0.03</v>
      </c>
      <c r="N6" s="178">
        <v>15</v>
      </c>
      <c r="O6" s="178">
        <v>0</v>
      </c>
      <c r="P6" s="174">
        <v>0</v>
      </c>
      <c r="Q6" s="176">
        <v>24</v>
      </c>
      <c r="R6" s="178">
        <v>16.5</v>
      </c>
      <c r="S6" s="178">
        <v>13.5</v>
      </c>
      <c r="T6" s="178">
        <v>3.3</v>
      </c>
      <c r="U6" s="178">
        <v>417</v>
      </c>
      <c r="V6" s="178">
        <v>3.0000000000000001E-3</v>
      </c>
      <c r="W6" s="178">
        <v>4.4999999999999999E-4</v>
      </c>
      <c r="X6" s="174">
        <v>0.01</v>
      </c>
    </row>
    <row r="7" spans="1:24" s="14" customFormat="1" ht="39" customHeight="1" x14ac:dyDescent="0.25">
      <c r="A7" s="221"/>
      <c r="B7" s="42"/>
      <c r="C7" s="37">
        <v>310</v>
      </c>
      <c r="D7" s="51" t="s">
        <v>5</v>
      </c>
      <c r="E7" s="395" t="s">
        <v>104</v>
      </c>
      <c r="F7" s="95">
        <v>250</v>
      </c>
      <c r="G7" s="37"/>
      <c r="H7" s="103">
        <v>6.58</v>
      </c>
      <c r="I7" s="32">
        <v>6.03</v>
      </c>
      <c r="J7" s="83">
        <v>13.37</v>
      </c>
      <c r="K7" s="85">
        <v>134.91999999999999</v>
      </c>
      <c r="L7" s="84">
        <v>0.05</v>
      </c>
      <c r="M7" s="84">
        <v>0.05</v>
      </c>
      <c r="N7" s="32">
        <v>0.93</v>
      </c>
      <c r="O7" s="32">
        <v>150</v>
      </c>
      <c r="P7" s="83">
        <v>0</v>
      </c>
      <c r="Q7" s="103">
        <v>19.03</v>
      </c>
      <c r="R7" s="32">
        <v>64.349999999999994</v>
      </c>
      <c r="S7" s="273">
        <v>12.9</v>
      </c>
      <c r="T7" s="32">
        <v>0.86</v>
      </c>
      <c r="U7" s="32">
        <v>108.77</v>
      </c>
      <c r="V7" s="32">
        <v>2.5000000000000001E-3</v>
      </c>
      <c r="W7" s="32">
        <v>0</v>
      </c>
      <c r="X7" s="25">
        <v>0.04</v>
      </c>
    </row>
    <row r="8" spans="1:24" s="14" customFormat="1" ht="39" customHeight="1" x14ac:dyDescent="0.25">
      <c r="A8" s="222"/>
      <c r="B8" s="42"/>
      <c r="C8" s="57">
        <v>89</v>
      </c>
      <c r="D8" s="51" t="s">
        <v>6</v>
      </c>
      <c r="E8" s="70" t="s">
        <v>54</v>
      </c>
      <c r="F8" s="95">
        <v>100</v>
      </c>
      <c r="G8" s="37"/>
      <c r="H8" s="152">
        <v>18.399999999999999</v>
      </c>
      <c r="I8" s="34">
        <v>17.5</v>
      </c>
      <c r="J8" s="35">
        <v>3.16</v>
      </c>
      <c r="K8" s="304">
        <v>244</v>
      </c>
      <c r="L8" s="116">
        <v>0.06</v>
      </c>
      <c r="M8" s="16">
        <v>0.13</v>
      </c>
      <c r="N8" s="16">
        <v>1.28</v>
      </c>
      <c r="O8" s="16">
        <v>0</v>
      </c>
      <c r="P8" s="17">
        <v>0</v>
      </c>
      <c r="Q8" s="116">
        <v>18.940000000000001</v>
      </c>
      <c r="R8" s="16">
        <v>181.39</v>
      </c>
      <c r="S8" s="16">
        <v>21.11</v>
      </c>
      <c r="T8" s="16">
        <v>2.7</v>
      </c>
      <c r="U8" s="16">
        <v>329.5</v>
      </c>
      <c r="V8" s="16">
        <v>7.2500000000000004E-3</v>
      </c>
      <c r="W8" s="16" t="s">
        <v>88</v>
      </c>
      <c r="X8" s="25">
        <v>0.06</v>
      </c>
    </row>
    <row r="9" spans="1:24" s="14" customFormat="1" ht="39" customHeight="1" x14ac:dyDescent="0.25">
      <c r="A9" s="222"/>
      <c r="B9" s="42"/>
      <c r="C9" s="51">
        <v>209</v>
      </c>
      <c r="D9" s="37" t="s">
        <v>44</v>
      </c>
      <c r="E9" s="269" t="s">
        <v>110</v>
      </c>
      <c r="F9" s="51">
        <v>180</v>
      </c>
      <c r="G9" s="51"/>
      <c r="H9" s="84">
        <v>6.93</v>
      </c>
      <c r="I9" s="32">
        <v>6.05</v>
      </c>
      <c r="J9" s="33">
        <v>41.11</v>
      </c>
      <c r="K9" s="85">
        <v>232.8</v>
      </c>
      <c r="L9" s="84">
        <v>0.09</v>
      </c>
      <c r="M9" s="84">
        <v>0.06</v>
      </c>
      <c r="N9" s="32">
        <v>0</v>
      </c>
      <c r="O9" s="32">
        <v>20</v>
      </c>
      <c r="P9" s="33">
        <v>0.11</v>
      </c>
      <c r="Q9" s="103">
        <v>21.62</v>
      </c>
      <c r="R9" s="32">
        <v>157.54</v>
      </c>
      <c r="S9" s="32">
        <v>84.84</v>
      </c>
      <c r="T9" s="32">
        <v>1.32</v>
      </c>
      <c r="U9" s="32">
        <v>204.27</v>
      </c>
      <c r="V9" s="32">
        <v>2.0000000000000002E-5</v>
      </c>
      <c r="W9" s="32">
        <v>1E-3</v>
      </c>
      <c r="X9" s="25">
        <v>0</v>
      </c>
    </row>
    <row r="10" spans="1:24" s="14" customFormat="1" ht="39" customHeight="1" x14ac:dyDescent="0.25">
      <c r="A10" s="222"/>
      <c r="B10" s="42"/>
      <c r="C10" s="171">
        <v>216</v>
      </c>
      <c r="D10" s="37" t="s">
        <v>12</v>
      </c>
      <c r="E10" s="63" t="s">
        <v>75</v>
      </c>
      <c r="F10" s="257">
        <v>200</v>
      </c>
      <c r="G10" s="66"/>
      <c r="H10" s="116">
        <v>0.25</v>
      </c>
      <c r="I10" s="16">
        <v>0</v>
      </c>
      <c r="J10" s="25">
        <v>12.73</v>
      </c>
      <c r="K10" s="74">
        <v>51.3</v>
      </c>
      <c r="L10" s="116">
        <v>0</v>
      </c>
      <c r="M10" s="15">
        <v>0</v>
      </c>
      <c r="N10" s="16">
        <v>4.3899999999999997</v>
      </c>
      <c r="O10" s="16">
        <v>0</v>
      </c>
      <c r="P10" s="17">
        <v>0</v>
      </c>
      <c r="Q10" s="116">
        <v>0.32</v>
      </c>
      <c r="R10" s="16">
        <v>0</v>
      </c>
      <c r="S10" s="16">
        <v>0</v>
      </c>
      <c r="T10" s="16">
        <v>0.03</v>
      </c>
      <c r="U10" s="16">
        <v>0.3</v>
      </c>
      <c r="V10" s="16">
        <v>0</v>
      </c>
      <c r="W10" s="16">
        <v>0</v>
      </c>
      <c r="X10" s="83">
        <v>0</v>
      </c>
    </row>
    <row r="11" spans="1:24" s="14" customFormat="1" ht="39" customHeight="1" x14ac:dyDescent="0.25">
      <c r="A11" s="222"/>
      <c r="B11" s="42"/>
      <c r="C11" s="151">
        <v>119</v>
      </c>
      <c r="D11" s="66" t="s">
        <v>8</v>
      </c>
      <c r="E11" s="49" t="s">
        <v>40</v>
      </c>
      <c r="F11" s="57">
        <v>30</v>
      </c>
      <c r="G11" s="37"/>
      <c r="H11" s="116">
        <v>2.2799999999999998</v>
      </c>
      <c r="I11" s="16">
        <v>0.24</v>
      </c>
      <c r="J11" s="25">
        <v>14.76</v>
      </c>
      <c r="K11" s="275">
        <v>70.5</v>
      </c>
      <c r="L11" s="116">
        <v>0.03</v>
      </c>
      <c r="M11" s="16">
        <v>0.01</v>
      </c>
      <c r="N11" s="16">
        <v>0</v>
      </c>
      <c r="O11" s="16">
        <v>0</v>
      </c>
      <c r="P11" s="17">
        <v>0</v>
      </c>
      <c r="Q11" s="116">
        <v>6</v>
      </c>
      <c r="R11" s="16">
        <v>19.5</v>
      </c>
      <c r="S11" s="16">
        <v>4.2</v>
      </c>
      <c r="T11" s="16">
        <v>0.33</v>
      </c>
      <c r="U11" s="16">
        <v>27.9</v>
      </c>
      <c r="V11" s="16">
        <v>1.8E-3</v>
      </c>
      <c r="W11" s="16">
        <v>1E-4</v>
      </c>
      <c r="X11" s="25">
        <v>4.3499999999999996</v>
      </c>
    </row>
    <row r="12" spans="1:24" s="14" customFormat="1" ht="39" customHeight="1" x14ac:dyDescent="0.25">
      <c r="A12" s="222"/>
      <c r="B12" s="42"/>
      <c r="C12" s="51">
        <v>120</v>
      </c>
      <c r="D12" s="51" t="s">
        <v>9</v>
      </c>
      <c r="E12" s="81" t="s">
        <v>7</v>
      </c>
      <c r="F12" s="51">
        <v>20</v>
      </c>
      <c r="G12" s="170"/>
      <c r="H12" s="116">
        <v>1.32</v>
      </c>
      <c r="I12" s="16">
        <v>0.24</v>
      </c>
      <c r="J12" s="25">
        <v>8.0399999999999991</v>
      </c>
      <c r="K12" s="275">
        <v>39.6</v>
      </c>
      <c r="L12" s="116">
        <v>0.03</v>
      </c>
      <c r="M12" s="15">
        <v>0.02</v>
      </c>
      <c r="N12" s="16">
        <v>0</v>
      </c>
      <c r="O12" s="16">
        <v>0</v>
      </c>
      <c r="P12" s="25">
        <v>0</v>
      </c>
      <c r="Q12" s="116">
        <v>5.8</v>
      </c>
      <c r="R12" s="16">
        <v>30</v>
      </c>
      <c r="S12" s="16">
        <v>9.4</v>
      </c>
      <c r="T12" s="16">
        <v>0.78</v>
      </c>
      <c r="U12" s="16">
        <v>47</v>
      </c>
      <c r="V12" s="16">
        <v>8.0000000000000004E-4</v>
      </c>
      <c r="W12" s="16">
        <v>1.1000000000000001E-3</v>
      </c>
      <c r="X12" s="25">
        <v>1.2E-2</v>
      </c>
    </row>
    <row r="13" spans="1:24" s="14" customFormat="1" ht="39" customHeight="1" x14ac:dyDescent="0.25">
      <c r="A13" s="222"/>
      <c r="B13" s="44"/>
      <c r="C13" s="108"/>
      <c r="D13" s="94"/>
      <c r="E13" s="71" t="s">
        <v>14</v>
      </c>
      <c r="F13" s="132">
        <f>F7+F8+F9+F10+F11+F12+100</f>
        <v>880</v>
      </c>
      <c r="G13" s="48"/>
      <c r="H13" s="300">
        <f>SUM(H6:H12)</f>
        <v>36.36</v>
      </c>
      <c r="I13" s="301">
        <f>SUM(I6:I12)</f>
        <v>30.659999999999997</v>
      </c>
      <c r="J13" s="302">
        <f>SUM(J6:J12)</f>
        <v>107.87</v>
      </c>
      <c r="K13" s="306">
        <f>SUM(K6:K12)</f>
        <v>843.62</v>
      </c>
      <c r="L13" s="300">
        <f>SUM(L6:L12)</f>
        <v>0.31000000000000005</v>
      </c>
      <c r="M13" s="300">
        <f>SUM(M6:M12)</f>
        <v>0.30000000000000004</v>
      </c>
      <c r="N13" s="301">
        <f>SUM(N6:N12)</f>
        <v>21.6</v>
      </c>
      <c r="O13" s="301">
        <f>SUM(O6:O12)</f>
        <v>170</v>
      </c>
      <c r="P13" s="302">
        <f>SUM(P6:P12)</f>
        <v>0.11</v>
      </c>
      <c r="Q13" s="300">
        <f>SUM(Q6:Q12)</f>
        <v>95.71</v>
      </c>
      <c r="R13" s="301">
        <f>SUM(R6:R12)</f>
        <v>469.28</v>
      </c>
      <c r="S13" s="301">
        <f>SUM(S6:S12)</f>
        <v>145.94999999999999</v>
      </c>
      <c r="T13" s="301">
        <f>SUM(T6:T12)</f>
        <v>9.3199999999999985</v>
      </c>
      <c r="U13" s="301">
        <f>SUM(U6:U12)</f>
        <v>1134.74</v>
      </c>
      <c r="V13" s="301">
        <f>SUM(V6:V12)</f>
        <v>1.537E-2</v>
      </c>
      <c r="W13" s="301">
        <f>SUM(W6:W12)</f>
        <v>2.65E-3</v>
      </c>
      <c r="X13" s="302">
        <f>SUM(X6:X12)</f>
        <v>4.4719999999999995</v>
      </c>
    </row>
    <row r="14" spans="1:24" s="14" customFormat="1" ht="39" customHeight="1" thickBot="1" x14ac:dyDescent="0.3">
      <c r="A14" s="223"/>
      <c r="B14" s="126"/>
      <c r="C14" s="127"/>
      <c r="D14" s="134"/>
      <c r="E14" s="72" t="s">
        <v>15</v>
      </c>
      <c r="F14" s="134"/>
      <c r="G14" s="127"/>
      <c r="H14" s="228"/>
      <c r="I14" s="229"/>
      <c r="J14" s="230"/>
      <c r="K14" s="131">
        <f>K13/27.2</f>
        <v>31.015441176470588</v>
      </c>
      <c r="L14" s="228"/>
      <c r="M14" s="231"/>
      <c r="N14" s="229"/>
      <c r="O14" s="229"/>
      <c r="P14" s="230"/>
      <c r="Q14" s="228"/>
      <c r="R14" s="229"/>
      <c r="S14" s="229"/>
      <c r="T14" s="229"/>
      <c r="U14" s="229"/>
      <c r="V14" s="229"/>
      <c r="W14" s="229"/>
      <c r="X14" s="230"/>
    </row>
    <row r="15" spans="1:24" x14ac:dyDescent="0.25">
      <c r="A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s="90" customFormat="1" ht="18.75" x14ac:dyDescent="0.25">
      <c r="B16" s="117"/>
      <c r="C16" s="117"/>
      <c r="D16" s="118"/>
      <c r="E16" s="119"/>
      <c r="F16" s="120"/>
      <c r="G16" s="118"/>
      <c r="H16" s="118"/>
      <c r="I16" s="118"/>
      <c r="J16" s="118"/>
    </row>
    <row r="17" spans="4:10" ht="18.75" x14ac:dyDescent="0.25">
      <c r="D17" s="11"/>
      <c r="E17" s="18"/>
      <c r="F17" s="19"/>
      <c r="G17" s="11"/>
      <c r="H17" s="11"/>
      <c r="I17" s="11"/>
      <c r="J17" s="11"/>
    </row>
    <row r="18" spans="4:10" x14ac:dyDescent="0.25">
      <c r="D18" s="11"/>
      <c r="E18" s="11"/>
      <c r="F18" s="11"/>
      <c r="G18" s="11"/>
      <c r="H18" s="11"/>
      <c r="I18" s="11"/>
      <c r="J18" s="11"/>
    </row>
    <row r="19" spans="4:10" x14ac:dyDescent="0.25">
      <c r="D19" s="11"/>
      <c r="E19" s="11"/>
      <c r="F19" s="11"/>
      <c r="G19" s="11"/>
      <c r="H19" s="11"/>
      <c r="I19" s="11"/>
      <c r="J19" s="11"/>
    </row>
    <row r="20" spans="4:10" x14ac:dyDescent="0.25">
      <c r="D20" s="11"/>
      <c r="E20" s="11"/>
      <c r="F20" s="11"/>
      <c r="G20" s="11"/>
      <c r="H20" s="11"/>
      <c r="I20" s="11"/>
      <c r="J20" s="11"/>
    </row>
    <row r="21" spans="4:10" x14ac:dyDescent="0.25">
      <c r="D21" s="11"/>
      <c r="E21" s="11"/>
      <c r="F21" s="11"/>
      <c r="G21" s="11"/>
      <c r="H21" s="11"/>
      <c r="I21" s="11"/>
      <c r="J21" s="11"/>
    </row>
    <row r="22" spans="4:10" x14ac:dyDescent="0.25">
      <c r="D22" s="11"/>
      <c r="E22" s="11"/>
      <c r="F22" s="11"/>
      <c r="G22" s="11"/>
      <c r="H22" s="11"/>
      <c r="I22" s="11"/>
      <c r="J22" s="11"/>
    </row>
    <row r="23" spans="4:10" x14ac:dyDescent="0.25">
      <c r="D23" s="11"/>
      <c r="E23" s="11"/>
      <c r="F23" s="11"/>
      <c r="G23" s="11"/>
      <c r="H23" s="11"/>
      <c r="I23" s="11"/>
      <c r="J23" s="11"/>
    </row>
    <row r="24" spans="4:10" x14ac:dyDescent="0.25">
      <c r="D24" s="11"/>
      <c r="E24" s="11"/>
      <c r="F24" s="11"/>
      <c r="G24" s="11"/>
      <c r="H24" s="11"/>
      <c r="I24" s="11"/>
      <c r="J24" s="11"/>
    </row>
  </sheetData>
  <mergeCells count="11">
    <mergeCell ref="L4:P4"/>
    <mergeCell ref="Q4:X4"/>
    <mergeCell ref="C4:C5"/>
    <mergeCell ref="K4:K5"/>
    <mergeCell ref="A4:A5"/>
    <mergeCell ref="B4:B5"/>
    <mergeCell ref="D4:D5"/>
    <mergeCell ref="E4:E5"/>
    <mergeCell ref="F4:F5"/>
    <mergeCell ref="G4:G5"/>
    <mergeCell ref="H4:J4"/>
  </mergeCells>
  <pageMargins left="0.7" right="0.7" top="0.75" bottom="0.75" header="0.3" footer="0.3"/>
  <pageSetup paperSize="9" scale="3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6"/>
  <sheetViews>
    <sheetView zoomScale="90" zoomScaleNormal="90" workbookViewId="0">
      <selection activeCell="A2" sqref="A2"/>
    </sheetView>
  </sheetViews>
  <sheetFormatPr defaultRowHeight="15" x14ac:dyDescent="0.25"/>
  <cols>
    <col min="1" max="1" width="18.5703125" customWidth="1"/>
    <col min="2" max="2" width="16.42578125" style="5" customWidth="1"/>
    <col min="3" max="3" width="23.855468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8" max="8" width="11" customWidth="1"/>
    <col min="9" max="9" width="11.28515625" customWidth="1"/>
    <col min="10" max="10" width="16.42578125" customWidth="1"/>
    <col min="11" max="11" width="24" customWidth="1"/>
    <col min="12" max="12" width="11.28515625" customWidth="1"/>
    <col min="15" max="15" width="14.85546875" customWidth="1"/>
    <col min="22" max="22" width="12.7109375" customWidth="1"/>
    <col min="23" max="23" width="13.7109375" customWidth="1"/>
  </cols>
  <sheetData>
    <row r="2" spans="1:24" ht="23.25" x14ac:dyDescent="0.35">
      <c r="A2" s="206" t="s">
        <v>133</v>
      </c>
      <c r="B2" s="206"/>
      <c r="C2" s="207"/>
      <c r="D2" s="206" t="s">
        <v>2</v>
      </c>
      <c r="E2" s="206"/>
      <c r="F2" s="208" t="s">
        <v>1</v>
      </c>
      <c r="G2" s="207">
        <v>8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4" customFormat="1" ht="21.75" customHeight="1" thickBot="1" x14ac:dyDescent="0.3">
      <c r="A4" s="462" t="s">
        <v>0</v>
      </c>
      <c r="B4" s="513"/>
      <c r="C4" s="460" t="s">
        <v>83</v>
      </c>
      <c r="D4" s="462" t="s">
        <v>31</v>
      </c>
      <c r="E4" s="460" t="s">
        <v>30</v>
      </c>
      <c r="F4" s="460" t="s">
        <v>19</v>
      </c>
      <c r="G4" s="460" t="s">
        <v>29</v>
      </c>
      <c r="H4" s="457" t="s">
        <v>16</v>
      </c>
      <c r="I4" s="478"/>
      <c r="J4" s="479"/>
      <c r="K4" s="460" t="s">
        <v>84</v>
      </c>
      <c r="L4" s="453" t="s">
        <v>17</v>
      </c>
      <c r="M4" s="454"/>
      <c r="N4" s="465"/>
      <c r="O4" s="465"/>
      <c r="P4" s="466"/>
      <c r="Q4" s="457" t="s">
        <v>18</v>
      </c>
      <c r="R4" s="458"/>
      <c r="S4" s="458"/>
      <c r="T4" s="458"/>
      <c r="U4" s="458"/>
      <c r="V4" s="458"/>
      <c r="W4" s="458"/>
      <c r="X4" s="459"/>
    </row>
    <row r="5" spans="1:24" s="14" customFormat="1" ht="38.25" customHeight="1" thickBot="1" x14ac:dyDescent="0.3">
      <c r="A5" s="475"/>
      <c r="B5" s="468"/>
      <c r="C5" s="475"/>
      <c r="D5" s="475"/>
      <c r="E5" s="475"/>
      <c r="F5" s="475"/>
      <c r="G5" s="475"/>
      <c r="H5" s="198" t="s">
        <v>20</v>
      </c>
      <c r="I5" s="173" t="s">
        <v>21</v>
      </c>
      <c r="J5" s="198" t="s">
        <v>22</v>
      </c>
      <c r="K5" s="475"/>
      <c r="L5" s="185" t="s">
        <v>23</v>
      </c>
      <c r="M5" s="185" t="s">
        <v>60</v>
      </c>
      <c r="N5" s="185" t="s">
        <v>24</v>
      </c>
      <c r="O5" s="186" t="s">
        <v>61</v>
      </c>
      <c r="P5" s="185" t="s">
        <v>62</v>
      </c>
      <c r="Q5" s="185" t="s">
        <v>25</v>
      </c>
      <c r="R5" s="185" t="s">
        <v>26</v>
      </c>
      <c r="S5" s="185" t="s">
        <v>27</v>
      </c>
      <c r="T5" s="185" t="s">
        <v>28</v>
      </c>
      <c r="U5" s="185" t="s">
        <v>63</v>
      </c>
      <c r="V5" s="185" t="s">
        <v>64</v>
      </c>
      <c r="W5" s="185" t="s">
        <v>65</v>
      </c>
      <c r="X5" s="322" t="s">
        <v>66</v>
      </c>
    </row>
    <row r="6" spans="1:24" s="14" customFormat="1" ht="39" customHeight="1" x14ac:dyDescent="0.25">
      <c r="A6" s="220" t="s">
        <v>3</v>
      </c>
      <c r="B6" s="190"/>
      <c r="C6" s="158">
        <v>137</v>
      </c>
      <c r="D6" s="225" t="s">
        <v>13</v>
      </c>
      <c r="E6" s="389" t="s">
        <v>97</v>
      </c>
      <c r="F6" s="294">
        <v>100</v>
      </c>
      <c r="G6" s="59"/>
      <c r="H6" s="263">
        <v>0.8</v>
      </c>
      <c r="I6" s="26">
        <v>0.2</v>
      </c>
      <c r="J6" s="155">
        <v>7.5</v>
      </c>
      <c r="K6" s="271">
        <v>38</v>
      </c>
      <c r="L6" s="135">
        <v>0.06</v>
      </c>
      <c r="M6" s="26">
        <v>0.03</v>
      </c>
      <c r="N6" s="26">
        <v>38</v>
      </c>
      <c r="O6" s="26">
        <v>10</v>
      </c>
      <c r="P6" s="27">
        <v>0</v>
      </c>
      <c r="Q6" s="263">
        <v>35</v>
      </c>
      <c r="R6" s="26">
        <v>17</v>
      </c>
      <c r="S6" s="26">
        <v>11</v>
      </c>
      <c r="T6" s="26">
        <v>0.1</v>
      </c>
      <c r="U6" s="26">
        <v>155</v>
      </c>
      <c r="V6" s="26">
        <v>3.0000000000000001E-5</v>
      </c>
      <c r="W6" s="26">
        <v>1E-4</v>
      </c>
      <c r="X6" s="25">
        <v>0.15</v>
      </c>
    </row>
    <row r="7" spans="1:24" s="14" customFormat="1" ht="39" customHeight="1" x14ac:dyDescent="0.25">
      <c r="A7" s="221"/>
      <c r="B7" s="42"/>
      <c r="C7" s="57">
        <v>237</v>
      </c>
      <c r="D7" s="37" t="s">
        <v>5</v>
      </c>
      <c r="E7" s="63" t="s">
        <v>82</v>
      </c>
      <c r="F7" s="262">
        <v>250</v>
      </c>
      <c r="G7" s="37"/>
      <c r="H7" s="103">
        <v>2.12</v>
      </c>
      <c r="I7" s="32">
        <v>3.47</v>
      </c>
      <c r="J7" s="83">
        <v>8.9700000000000006</v>
      </c>
      <c r="K7" s="85">
        <v>76.8</v>
      </c>
      <c r="L7" s="103">
        <v>0.05</v>
      </c>
      <c r="M7" s="32">
        <v>0.05</v>
      </c>
      <c r="N7" s="32">
        <v>12.61</v>
      </c>
      <c r="O7" s="32">
        <v>130</v>
      </c>
      <c r="P7" s="83">
        <v>0.03</v>
      </c>
      <c r="Q7" s="84">
        <v>43.3</v>
      </c>
      <c r="R7" s="32">
        <v>48.09</v>
      </c>
      <c r="S7" s="32">
        <v>20.54</v>
      </c>
      <c r="T7" s="32">
        <v>0.77</v>
      </c>
      <c r="U7" s="32">
        <v>336.1</v>
      </c>
      <c r="V7" s="32">
        <v>4.6100000000000004E-3</v>
      </c>
      <c r="W7" s="32">
        <v>4.6000000000000001E-4</v>
      </c>
      <c r="X7" s="83">
        <v>0.02</v>
      </c>
    </row>
    <row r="8" spans="1:24" s="14" customFormat="1" ht="39" customHeight="1" x14ac:dyDescent="0.25">
      <c r="A8" s="295"/>
      <c r="B8" s="161"/>
      <c r="C8" s="57">
        <v>343</v>
      </c>
      <c r="D8" s="37" t="s">
        <v>6</v>
      </c>
      <c r="E8" s="402" t="s">
        <v>103</v>
      </c>
      <c r="F8" s="262">
        <v>100</v>
      </c>
      <c r="G8" s="37"/>
      <c r="H8" s="103">
        <v>18.22</v>
      </c>
      <c r="I8" s="32">
        <v>25.3</v>
      </c>
      <c r="J8" s="83">
        <v>10.57</v>
      </c>
      <c r="K8" s="85">
        <v>346.25</v>
      </c>
      <c r="L8" s="103">
        <v>0.26</v>
      </c>
      <c r="M8" s="32">
        <v>0.18</v>
      </c>
      <c r="N8" s="32">
        <v>1.63</v>
      </c>
      <c r="O8" s="32">
        <v>540</v>
      </c>
      <c r="P8" s="83">
        <v>0.45</v>
      </c>
      <c r="Q8" s="84">
        <v>78.27</v>
      </c>
      <c r="R8" s="32">
        <v>205.21</v>
      </c>
      <c r="S8" s="32">
        <v>38.200000000000003</v>
      </c>
      <c r="T8" s="32">
        <v>1.91</v>
      </c>
      <c r="U8" s="32">
        <v>325.76</v>
      </c>
      <c r="V8" s="32">
        <v>5.0000000000000001E-3</v>
      </c>
      <c r="W8" s="32">
        <v>0.01</v>
      </c>
      <c r="X8" s="83">
        <v>0.08</v>
      </c>
    </row>
    <row r="9" spans="1:24" s="14" customFormat="1" ht="39" customHeight="1" x14ac:dyDescent="0.25">
      <c r="A9" s="226"/>
      <c r="B9" s="42"/>
      <c r="C9" s="37">
        <v>64</v>
      </c>
      <c r="D9" s="66" t="s">
        <v>36</v>
      </c>
      <c r="E9" s="63" t="s">
        <v>46</v>
      </c>
      <c r="F9" s="262">
        <v>180</v>
      </c>
      <c r="G9" s="66"/>
      <c r="H9" s="103">
        <v>8.11</v>
      </c>
      <c r="I9" s="32">
        <v>4.72</v>
      </c>
      <c r="J9" s="83">
        <v>49.54</v>
      </c>
      <c r="K9" s="85">
        <v>272.97000000000003</v>
      </c>
      <c r="L9" s="103">
        <v>0.1</v>
      </c>
      <c r="M9" s="32">
        <v>0.03</v>
      </c>
      <c r="N9" s="32">
        <v>0</v>
      </c>
      <c r="O9" s="32">
        <v>20</v>
      </c>
      <c r="P9" s="83">
        <v>0.08</v>
      </c>
      <c r="Q9" s="84">
        <v>15.86</v>
      </c>
      <c r="R9" s="32">
        <v>60.92</v>
      </c>
      <c r="S9" s="32">
        <v>10.95</v>
      </c>
      <c r="T9" s="32">
        <v>1.1100000000000001</v>
      </c>
      <c r="U9" s="32">
        <v>86.99</v>
      </c>
      <c r="V9" s="32">
        <v>1.0499999999999999E-3</v>
      </c>
      <c r="W9" s="32">
        <v>5.0000000000000001E-4</v>
      </c>
      <c r="X9" s="83">
        <v>0.02</v>
      </c>
    </row>
    <row r="10" spans="1:24" s="14" customFormat="1" ht="39" customHeight="1" x14ac:dyDescent="0.25">
      <c r="A10" s="226"/>
      <c r="B10" s="42"/>
      <c r="C10" s="57">
        <v>95</v>
      </c>
      <c r="D10" s="37" t="s">
        <v>12</v>
      </c>
      <c r="E10" s="63" t="s">
        <v>73</v>
      </c>
      <c r="F10" s="204">
        <v>200</v>
      </c>
      <c r="G10" s="66"/>
      <c r="H10" s="116">
        <v>0</v>
      </c>
      <c r="I10" s="16">
        <v>0</v>
      </c>
      <c r="J10" s="25">
        <v>20</v>
      </c>
      <c r="K10" s="74">
        <v>80.5</v>
      </c>
      <c r="L10" s="116">
        <v>0.09</v>
      </c>
      <c r="M10" s="16">
        <v>0.1</v>
      </c>
      <c r="N10" s="16">
        <v>2.94</v>
      </c>
      <c r="O10" s="16">
        <v>80</v>
      </c>
      <c r="P10" s="25">
        <v>0.96</v>
      </c>
      <c r="Q10" s="15">
        <v>0.16</v>
      </c>
      <c r="R10" s="16">
        <v>0</v>
      </c>
      <c r="S10" s="270">
        <v>0</v>
      </c>
      <c r="T10" s="16">
        <v>0.02</v>
      </c>
      <c r="U10" s="16">
        <v>0.15</v>
      </c>
      <c r="V10" s="16">
        <v>0</v>
      </c>
      <c r="W10" s="16">
        <v>0</v>
      </c>
      <c r="X10" s="83">
        <v>0</v>
      </c>
    </row>
    <row r="11" spans="1:24" s="14" customFormat="1" ht="39" customHeight="1" x14ac:dyDescent="0.25">
      <c r="A11" s="222"/>
      <c r="B11" s="42"/>
      <c r="C11" s="151">
        <v>119</v>
      </c>
      <c r="D11" s="66" t="s">
        <v>8</v>
      </c>
      <c r="E11" s="80" t="s">
        <v>40</v>
      </c>
      <c r="F11" s="57">
        <v>20</v>
      </c>
      <c r="G11" s="37"/>
      <c r="H11" s="116">
        <v>1.52</v>
      </c>
      <c r="I11" s="16">
        <v>0.16</v>
      </c>
      <c r="J11" s="25">
        <v>9.84</v>
      </c>
      <c r="K11" s="74">
        <v>47</v>
      </c>
      <c r="L11" s="116">
        <v>0.02</v>
      </c>
      <c r="M11" s="16">
        <v>0.01</v>
      </c>
      <c r="N11" s="16">
        <v>0</v>
      </c>
      <c r="O11" s="16">
        <v>0</v>
      </c>
      <c r="P11" s="25">
        <v>0</v>
      </c>
      <c r="Q11" s="116">
        <v>4</v>
      </c>
      <c r="R11" s="16">
        <v>13</v>
      </c>
      <c r="S11" s="16">
        <v>2.8</v>
      </c>
      <c r="T11" s="16">
        <v>0.22</v>
      </c>
      <c r="U11" s="16">
        <v>18.600000000000001</v>
      </c>
      <c r="V11" s="16">
        <v>6.4000000000000005E-4</v>
      </c>
      <c r="W11" s="16">
        <v>1.1999999999999999E-3</v>
      </c>
      <c r="X11" s="25">
        <v>2.9</v>
      </c>
    </row>
    <row r="12" spans="1:24" s="14" customFormat="1" ht="39" customHeight="1" x14ac:dyDescent="0.25">
      <c r="A12" s="222"/>
      <c r="B12" s="42"/>
      <c r="C12" s="57">
        <v>120</v>
      </c>
      <c r="D12" s="66" t="s">
        <v>9</v>
      </c>
      <c r="E12" s="49" t="s">
        <v>7</v>
      </c>
      <c r="F12" s="51">
        <v>20</v>
      </c>
      <c r="G12" s="170"/>
      <c r="H12" s="116">
        <v>1.32</v>
      </c>
      <c r="I12" s="16">
        <v>0.24</v>
      </c>
      <c r="J12" s="25">
        <v>8.0399999999999991</v>
      </c>
      <c r="K12" s="275">
        <v>39.6</v>
      </c>
      <c r="L12" s="116">
        <v>0.03</v>
      </c>
      <c r="M12" s="15">
        <v>0.02</v>
      </c>
      <c r="N12" s="16">
        <v>0</v>
      </c>
      <c r="O12" s="16">
        <v>0</v>
      </c>
      <c r="P12" s="25">
        <v>0</v>
      </c>
      <c r="Q12" s="116">
        <v>5.8</v>
      </c>
      <c r="R12" s="16">
        <v>30</v>
      </c>
      <c r="S12" s="16">
        <v>9.4</v>
      </c>
      <c r="T12" s="16">
        <v>0.78</v>
      </c>
      <c r="U12" s="16">
        <v>47</v>
      </c>
      <c r="V12" s="16">
        <v>8.0000000000000004E-4</v>
      </c>
      <c r="W12" s="16">
        <v>1.1000000000000001E-3</v>
      </c>
      <c r="X12" s="25">
        <v>1.2E-2</v>
      </c>
    </row>
    <row r="13" spans="1:24" s="14" customFormat="1" ht="39" customHeight="1" x14ac:dyDescent="0.25">
      <c r="A13" s="222"/>
      <c r="B13" s="64"/>
      <c r="C13" s="57"/>
      <c r="D13" s="37"/>
      <c r="E13" s="61" t="s">
        <v>14</v>
      </c>
      <c r="F13" s="188">
        <f>SUM(F6:F12)</f>
        <v>870</v>
      </c>
      <c r="G13" s="114"/>
      <c r="H13" s="162">
        <f t="shared" ref="H13:X13" si="0">SUM(H6:H12)</f>
        <v>32.089999999999996</v>
      </c>
      <c r="I13" s="31">
        <f t="shared" si="0"/>
        <v>34.090000000000003</v>
      </c>
      <c r="J13" s="112">
        <f t="shared" si="0"/>
        <v>114.46000000000001</v>
      </c>
      <c r="K13" s="111">
        <f t="shared" si="0"/>
        <v>901.12</v>
      </c>
      <c r="L13" s="162">
        <f t="shared" si="0"/>
        <v>0.61</v>
      </c>
      <c r="M13" s="31">
        <f t="shared" si="0"/>
        <v>0.42000000000000004</v>
      </c>
      <c r="N13" s="31">
        <f t="shared" si="0"/>
        <v>55.18</v>
      </c>
      <c r="O13" s="31">
        <f t="shared" si="0"/>
        <v>780</v>
      </c>
      <c r="P13" s="112">
        <f t="shared" si="0"/>
        <v>1.52</v>
      </c>
      <c r="Q13" s="159">
        <f t="shared" si="0"/>
        <v>182.39000000000001</v>
      </c>
      <c r="R13" s="31">
        <f t="shared" si="0"/>
        <v>374.22</v>
      </c>
      <c r="S13" s="31">
        <f t="shared" si="0"/>
        <v>92.890000000000015</v>
      </c>
      <c r="T13" s="31">
        <f t="shared" si="0"/>
        <v>4.91</v>
      </c>
      <c r="U13" s="31">
        <f t="shared" si="0"/>
        <v>969.6</v>
      </c>
      <c r="V13" s="31">
        <f t="shared" si="0"/>
        <v>1.213E-2</v>
      </c>
      <c r="W13" s="31">
        <f t="shared" si="0"/>
        <v>1.336E-2</v>
      </c>
      <c r="X13" s="112">
        <f t="shared" si="0"/>
        <v>3.1819999999999999</v>
      </c>
    </row>
    <row r="14" spans="1:24" s="14" customFormat="1" ht="39" customHeight="1" thickBot="1" x14ac:dyDescent="0.3">
      <c r="A14" s="223"/>
      <c r="B14" s="102"/>
      <c r="C14" s="110"/>
      <c r="D14" s="82"/>
      <c r="E14" s="62" t="s">
        <v>15</v>
      </c>
      <c r="F14" s="284"/>
      <c r="G14" s="345"/>
      <c r="H14" s="147"/>
      <c r="I14" s="148"/>
      <c r="J14" s="149"/>
      <c r="K14" s="146">
        <f>K13/27.2</f>
        <v>33.129411764705885</v>
      </c>
      <c r="L14" s="147"/>
      <c r="M14" s="148"/>
      <c r="N14" s="148"/>
      <c r="O14" s="148"/>
      <c r="P14" s="149"/>
      <c r="Q14" s="169"/>
      <c r="R14" s="148"/>
      <c r="S14" s="148"/>
      <c r="T14" s="148"/>
      <c r="U14" s="148"/>
      <c r="V14" s="148"/>
      <c r="W14" s="148"/>
      <c r="X14" s="149"/>
    </row>
    <row r="15" spans="1:24" x14ac:dyDescent="0.25">
      <c r="A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ht="18.75" x14ac:dyDescent="0.25">
      <c r="A16" s="118"/>
      <c r="B16" s="138"/>
      <c r="C16" s="138"/>
      <c r="D16" s="11"/>
      <c r="E16" s="18"/>
      <c r="F16" s="19"/>
      <c r="G16" s="11"/>
      <c r="H16" s="11"/>
      <c r="I16" s="11"/>
      <c r="J16" s="11"/>
    </row>
    <row r="17" spans="4:10" ht="18.75" x14ac:dyDescent="0.25">
      <c r="D17" s="11"/>
      <c r="E17" s="18"/>
      <c r="F17" s="19"/>
      <c r="G17" s="11"/>
      <c r="H17" s="11"/>
      <c r="I17" s="11"/>
      <c r="J17" s="11"/>
    </row>
    <row r="18" spans="4:10" ht="18.75" x14ac:dyDescent="0.25">
      <c r="D18" s="11"/>
      <c r="E18" s="18"/>
      <c r="F18" s="19"/>
      <c r="G18" s="11"/>
      <c r="H18" s="11"/>
      <c r="I18" s="11"/>
      <c r="J18" s="11"/>
    </row>
    <row r="19" spans="4:10" ht="18.75" x14ac:dyDescent="0.25">
      <c r="D19" s="11"/>
      <c r="E19" s="18"/>
      <c r="F19" s="19"/>
      <c r="G19" s="11"/>
      <c r="H19" s="11"/>
      <c r="I19" s="11"/>
      <c r="J19" s="11"/>
    </row>
    <row r="20" spans="4:10" x14ac:dyDescent="0.25">
      <c r="D20" s="11"/>
      <c r="E20" s="11"/>
      <c r="F20" s="11"/>
      <c r="G20" s="11"/>
      <c r="H20" s="11"/>
      <c r="I20" s="11"/>
      <c r="J20" s="11"/>
    </row>
    <row r="21" spans="4:10" x14ac:dyDescent="0.25">
      <c r="D21" s="11"/>
      <c r="E21" s="11"/>
      <c r="F21" s="11"/>
      <c r="G21" s="11"/>
      <c r="H21" s="11"/>
      <c r="I21" s="11"/>
      <c r="J21" s="11"/>
    </row>
    <row r="22" spans="4:10" x14ac:dyDescent="0.25">
      <c r="D22" s="11"/>
      <c r="E22" s="11"/>
      <c r="F22" s="11"/>
      <c r="G22" s="11"/>
      <c r="H22" s="11"/>
      <c r="I22" s="11"/>
      <c r="J22" s="11"/>
    </row>
    <row r="23" spans="4:10" x14ac:dyDescent="0.25">
      <c r="D23" s="11"/>
      <c r="E23" s="11"/>
      <c r="F23" s="11"/>
      <c r="G23" s="11"/>
      <c r="H23" s="11"/>
      <c r="I23" s="11"/>
      <c r="J23" s="11"/>
    </row>
    <row r="24" spans="4:10" x14ac:dyDescent="0.25">
      <c r="D24" s="11"/>
      <c r="E24" s="11"/>
      <c r="F24" s="11"/>
      <c r="G24" s="11"/>
      <c r="H24" s="11"/>
      <c r="I24" s="11"/>
      <c r="J24" s="11"/>
    </row>
    <row r="25" spans="4:10" x14ac:dyDescent="0.25">
      <c r="D25" s="11"/>
      <c r="E25" s="11"/>
      <c r="F25" s="11"/>
      <c r="G25" s="11"/>
      <c r="H25" s="11"/>
      <c r="I25" s="11"/>
      <c r="J25" s="11"/>
    </row>
    <row r="26" spans="4:10" x14ac:dyDescent="0.25">
      <c r="D26" s="11"/>
      <c r="E26" s="11"/>
      <c r="F26" s="11"/>
      <c r="G26" s="11"/>
      <c r="H26" s="11"/>
      <c r="I26" s="11"/>
      <c r="J26" s="11"/>
    </row>
  </sheetData>
  <mergeCells count="11">
    <mergeCell ref="L4:P4"/>
    <mergeCell ref="Q4:X4"/>
    <mergeCell ref="C4:C5"/>
    <mergeCell ref="K4:K5"/>
    <mergeCell ref="A4:A5"/>
    <mergeCell ref="B4:B5"/>
    <mergeCell ref="D4:D5"/>
    <mergeCell ref="E4:E5"/>
    <mergeCell ref="F4:F5"/>
    <mergeCell ref="G4:G5"/>
    <mergeCell ref="H4:J4"/>
  </mergeCells>
  <pageMargins left="0.7" right="0.7" top="0.75" bottom="0.75" header="0.3" footer="0.3"/>
  <pageSetup paperSize="9" scale="3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Y21"/>
  <sheetViews>
    <sheetView zoomScale="90" zoomScaleNormal="90" workbookViewId="0">
      <selection activeCell="B2" sqref="B2"/>
    </sheetView>
  </sheetViews>
  <sheetFormatPr defaultRowHeight="15" x14ac:dyDescent="0.25"/>
  <cols>
    <col min="1" max="1" width="24.28515625" customWidth="1"/>
    <col min="2" max="2" width="13.5703125" customWidth="1"/>
    <col min="3" max="3" width="21" style="5" customWidth="1"/>
    <col min="4" max="4" width="25.85546875" customWidth="1"/>
    <col min="5" max="5" width="57.85546875" customWidth="1"/>
    <col min="6" max="6" width="16.28515625" customWidth="1"/>
    <col min="7" max="7" width="10.85546875" customWidth="1"/>
    <col min="8" max="8" width="12.28515625" customWidth="1"/>
    <col min="9" max="9" width="11.28515625" customWidth="1"/>
    <col min="10" max="10" width="13.7109375" customWidth="1"/>
    <col min="11" max="11" width="24.28515625" customWidth="1"/>
    <col min="12" max="12" width="11.28515625" customWidth="1"/>
    <col min="15" max="15" width="11.5703125" customWidth="1"/>
    <col min="16" max="16" width="9.140625" customWidth="1"/>
    <col min="22" max="23" width="11.140625" bestFit="1" customWidth="1"/>
  </cols>
  <sheetData>
    <row r="2" spans="1:25" ht="23.25" x14ac:dyDescent="0.35">
      <c r="A2" s="206" t="s">
        <v>133</v>
      </c>
      <c r="B2" s="206"/>
      <c r="D2" s="206" t="s">
        <v>2</v>
      </c>
      <c r="E2" s="208" t="s">
        <v>1</v>
      </c>
      <c r="F2" s="207">
        <v>9</v>
      </c>
      <c r="G2" s="41"/>
      <c r="H2" s="6"/>
      <c r="K2" s="8"/>
      <c r="L2" s="7"/>
      <c r="M2" s="1"/>
      <c r="N2" s="2"/>
    </row>
    <row r="3" spans="1:25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5" s="14" customFormat="1" ht="21.75" customHeight="1" thickBot="1" x14ac:dyDescent="0.3">
      <c r="A4" s="462" t="s">
        <v>0</v>
      </c>
      <c r="B4" s="462"/>
      <c r="C4" s="460" t="s">
        <v>83</v>
      </c>
      <c r="D4" s="462" t="s">
        <v>31</v>
      </c>
      <c r="E4" s="460" t="s">
        <v>30</v>
      </c>
      <c r="F4" s="480" t="s">
        <v>19</v>
      </c>
      <c r="G4" s="470" t="s">
        <v>29</v>
      </c>
      <c r="H4" s="310" t="s">
        <v>16</v>
      </c>
      <c r="I4" s="292"/>
      <c r="J4" s="311"/>
      <c r="K4" s="460" t="s">
        <v>84</v>
      </c>
      <c r="L4" s="453" t="s">
        <v>17</v>
      </c>
      <c r="M4" s="454"/>
      <c r="N4" s="465"/>
      <c r="O4" s="465"/>
      <c r="P4" s="466"/>
      <c r="Q4" s="480" t="s">
        <v>18</v>
      </c>
      <c r="R4" s="481"/>
      <c r="S4" s="481"/>
      <c r="T4" s="481"/>
      <c r="U4" s="481"/>
      <c r="V4" s="481"/>
      <c r="W4" s="481"/>
      <c r="X4" s="484"/>
    </row>
    <row r="5" spans="1:25" s="14" customFormat="1" ht="38.25" customHeight="1" thickBot="1" x14ac:dyDescent="0.3">
      <c r="A5" s="475"/>
      <c r="B5" s="475"/>
      <c r="C5" s="475"/>
      <c r="D5" s="475"/>
      <c r="E5" s="475"/>
      <c r="F5" s="486"/>
      <c r="G5" s="514"/>
      <c r="H5" s="46" t="s">
        <v>20</v>
      </c>
      <c r="I5" s="173" t="s">
        <v>21</v>
      </c>
      <c r="J5" s="203" t="s">
        <v>22</v>
      </c>
      <c r="K5" s="475"/>
      <c r="L5" s="323" t="s">
        <v>23</v>
      </c>
      <c r="M5" s="323" t="s">
        <v>60</v>
      </c>
      <c r="N5" s="323" t="s">
        <v>24</v>
      </c>
      <c r="O5" s="172" t="s">
        <v>61</v>
      </c>
      <c r="P5" s="173" t="s">
        <v>62</v>
      </c>
      <c r="Q5" s="323" t="s">
        <v>25</v>
      </c>
      <c r="R5" s="323" t="s">
        <v>26</v>
      </c>
      <c r="S5" s="323" t="s">
        <v>27</v>
      </c>
      <c r="T5" s="323" t="s">
        <v>28</v>
      </c>
      <c r="U5" s="323" t="s">
        <v>63</v>
      </c>
      <c r="V5" s="323" t="s">
        <v>64</v>
      </c>
      <c r="W5" s="323" t="s">
        <v>65</v>
      </c>
      <c r="X5" s="173" t="s">
        <v>66</v>
      </c>
    </row>
    <row r="6" spans="1:25" s="14" customFormat="1" ht="51.75" customHeight="1" x14ac:dyDescent="0.25">
      <c r="A6" s="239" t="s">
        <v>3</v>
      </c>
      <c r="B6" s="164"/>
      <c r="C6" s="59">
        <v>224</v>
      </c>
      <c r="D6" s="59" t="s">
        <v>13</v>
      </c>
      <c r="E6" s="399" t="s">
        <v>98</v>
      </c>
      <c r="F6" s="243">
        <v>100</v>
      </c>
      <c r="G6" s="164"/>
      <c r="H6" s="176">
        <v>7.18</v>
      </c>
      <c r="I6" s="178">
        <v>8.41</v>
      </c>
      <c r="J6" s="174">
        <v>24.62</v>
      </c>
      <c r="K6" s="274">
        <v>224.02</v>
      </c>
      <c r="L6" s="176">
        <v>0</v>
      </c>
      <c r="M6" s="178">
        <v>0</v>
      </c>
      <c r="N6" s="178">
        <v>0.33</v>
      </c>
      <c r="O6" s="178">
        <v>0</v>
      </c>
      <c r="P6" s="174">
        <v>0</v>
      </c>
      <c r="Q6" s="177">
        <v>4.5999999999999996</v>
      </c>
      <c r="R6" s="178">
        <v>3.9</v>
      </c>
      <c r="S6" s="178">
        <v>2.1</v>
      </c>
      <c r="T6" s="178">
        <v>0.1</v>
      </c>
      <c r="U6" s="178">
        <v>19.53</v>
      </c>
      <c r="V6" s="178">
        <v>0</v>
      </c>
      <c r="W6" s="178">
        <v>0</v>
      </c>
      <c r="X6" s="174">
        <v>0</v>
      </c>
    </row>
    <row r="7" spans="1:25" s="14" customFormat="1" ht="39" customHeight="1" x14ac:dyDescent="0.25">
      <c r="A7" s="58"/>
      <c r="B7" s="37"/>
      <c r="C7" s="51">
        <v>32</v>
      </c>
      <c r="D7" s="66" t="s">
        <v>5</v>
      </c>
      <c r="E7" s="168" t="s">
        <v>38</v>
      </c>
      <c r="F7" s="95">
        <v>250</v>
      </c>
      <c r="G7" s="37"/>
      <c r="H7" s="103">
        <v>7.35</v>
      </c>
      <c r="I7" s="32">
        <v>11.02</v>
      </c>
      <c r="J7" s="83">
        <v>12</v>
      </c>
      <c r="K7" s="151">
        <v>177.75</v>
      </c>
      <c r="L7" s="103">
        <v>0.06</v>
      </c>
      <c r="M7" s="32">
        <v>0.09</v>
      </c>
      <c r="N7" s="32">
        <v>5.3</v>
      </c>
      <c r="O7" s="32">
        <v>160</v>
      </c>
      <c r="P7" s="83">
        <v>0.09</v>
      </c>
      <c r="Q7" s="103">
        <v>41.1</v>
      </c>
      <c r="R7" s="32">
        <v>104.55</v>
      </c>
      <c r="S7" s="32">
        <v>28.42</v>
      </c>
      <c r="T7" s="32">
        <v>1.8</v>
      </c>
      <c r="U7" s="32">
        <v>401</v>
      </c>
      <c r="V7" s="32">
        <v>8.0000000000000002E-3</v>
      </c>
      <c r="W7" s="32">
        <v>0</v>
      </c>
      <c r="X7" s="83">
        <v>4.4999999999999998E-2</v>
      </c>
    </row>
    <row r="8" spans="1:25" s="14" customFormat="1" ht="39" customHeight="1" x14ac:dyDescent="0.25">
      <c r="A8" s="285"/>
      <c r="B8" s="248"/>
      <c r="C8" s="51">
        <v>86</v>
      </c>
      <c r="D8" s="57" t="s">
        <v>43</v>
      </c>
      <c r="E8" s="395" t="s">
        <v>122</v>
      </c>
      <c r="F8" s="95">
        <v>280</v>
      </c>
      <c r="G8" s="66"/>
      <c r="H8" s="103">
        <v>19.64</v>
      </c>
      <c r="I8" s="32">
        <v>19.14</v>
      </c>
      <c r="J8" s="83">
        <v>28.69</v>
      </c>
      <c r="K8" s="85">
        <v>365.57</v>
      </c>
      <c r="L8" s="103">
        <v>0.2</v>
      </c>
      <c r="M8" s="84">
        <v>0.22</v>
      </c>
      <c r="N8" s="32">
        <v>16.22</v>
      </c>
      <c r="O8" s="32">
        <v>20</v>
      </c>
      <c r="P8" s="83">
        <v>0</v>
      </c>
      <c r="Q8" s="84">
        <v>36.82</v>
      </c>
      <c r="R8" s="32">
        <v>253.11</v>
      </c>
      <c r="S8" s="32">
        <v>59.13</v>
      </c>
      <c r="T8" s="32">
        <v>3.91</v>
      </c>
      <c r="U8" s="32">
        <v>1148.74</v>
      </c>
      <c r="V8" s="32">
        <v>1.4579999999999999E-2</v>
      </c>
      <c r="W8" s="32">
        <v>9.7999999999999997E-4</v>
      </c>
      <c r="X8" s="83">
        <v>0.1</v>
      </c>
    </row>
    <row r="9" spans="1:25" s="14" customFormat="1" ht="39" customHeight="1" x14ac:dyDescent="0.25">
      <c r="A9" s="237"/>
      <c r="B9" s="153"/>
      <c r="C9" s="51">
        <v>107</v>
      </c>
      <c r="D9" s="57" t="s">
        <v>12</v>
      </c>
      <c r="E9" s="70" t="s">
        <v>71</v>
      </c>
      <c r="F9" s="95">
        <v>200</v>
      </c>
      <c r="G9" s="66"/>
      <c r="H9" s="116">
        <v>0</v>
      </c>
      <c r="I9" s="16">
        <v>0</v>
      </c>
      <c r="J9" s="25">
        <v>24</v>
      </c>
      <c r="K9" s="74">
        <v>100</v>
      </c>
      <c r="L9" s="116">
        <v>0.08</v>
      </c>
      <c r="M9" s="15"/>
      <c r="N9" s="16">
        <v>50</v>
      </c>
      <c r="O9" s="16">
        <v>82</v>
      </c>
      <c r="P9" s="25"/>
      <c r="Q9" s="15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25">
        <v>0</v>
      </c>
      <c r="Y9" s="24"/>
    </row>
    <row r="10" spans="1:25" s="14" customFormat="1" ht="39" customHeight="1" x14ac:dyDescent="0.25">
      <c r="A10" s="237"/>
      <c r="B10" s="153"/>
      <c r="C10" s="85">
        <v>119</v>
      </c>
      <c r="D10" s="51" t="s">
        <v>8</v>
      </c>
      <c r="E10" s="264" t="s">
        <v>40</v>
      </c>
      <c r="F10" s="51">
        <v>20</v>
      </c>
      <c r="G10" s="37"/>
      <c r="H10" s="116">
        <v>1.52</v>
      </c>
      <c r="I10" s="16">
        <v>0.16</v>
      </c>
      <c r="J10" s="25">
        <v>9.84</v>
      </c>
      <c r="K10" s="74">
        <v>47</v>
      </c>
      <c r="L10" s="116">
        <v>0.02</v>
      </c>
      <c r="M10" s="16">
        <v>0.01</v>
      </c>
      <c r="N10" s="16">
        <v>0</v>
      </c>
      <c r="O10" s="16">
        <v>0</v>
      </c>
      <c r="P10" s="25">
        <v>0</v>
      </c>
      <c r="Q10" s="116">
        <v>4</v>
      </c>
      <c r="R10" s="16">
        <v>13</v>
      </c>
      <c r="S10" s="16">
        <v>2.8</v>
      </c>
      <c r="T10" s="16">
        <v>0.22</v>
      </c>
      <c r="U10" s="16">
        <v>18.600000000000001</v>
      </c>
      <c r="V10" s="16">
        <v>6.4000000000000005E-4</v>
      </c>
      <c r="W10" s="16">
        <v>1.1999999999999999E-3</v>
      </c>
      <c r="X10" s="25">
        <v>2.9</v>
      </c>
      <c r="Y10" s="24"/>
    </row>
    <row r="11" spans="1:25" s="14" customFormat="1" ht="39" customHeight="1" x14ac:dyDescent="0.25">
      <c r="A11" s="237"/>
      <c r="B11" s="153"/>
      <c r="C11" s="51">
        <v>120</v>
      </c>
      <c r="D11" s="51" t="s">
        <v>9</v>
      </c>
      <c r="E11" s="81" t="s">
        <v>7</v>
      </c>
      <c r="F11" s="51">
        <v>20</v>
      </c>
      <c r="G11" s="170"/>
      <c r="H11" s="116">
        <v>1.32</v>
      </c>
      <c r="I11" s="16">
        <v>0.24</v>
      </c>
      <c r="J11" s="25">
        <v>8.0399999999999991</v>
      </c>
      <c r="K11" s="165">
        <v>39.6</v>
      </c>
      <c r="L11" s="116">
        <v>0.03</v>
      </c>
      <c r="M11" s="16">
        <v>0.02</v>
      </c>
      <c r="N11" s="16">
        <v>0</v>
      </c>
      <c r="O11" s="16">
        <v>0</v>
      </c>
      <c r="P11" s="25">
        <v>0</v>
      </c>
      <c r="Q11" s="116">
        <v>5.8</v>
      </c>
      <c r="R11" s="16">
        <v>30</v>
      </c>
      <c r="S11" s="16">
        <v>9.4</v>
      </c>
      <c r="T11" s="16">
        <v>0.78</v>
      </c>
      <c r="U11" s="16">
        <v>47</v>
      </c>
      <c r="V11" s="16">
        <v>8.0000000000000004E-4</v>
      </c>
      <c r="W11" s="16">
        <v>1.1000000000000001E-3</v>
      </c>
      <c r="X11" s="25">
        <v>1.2E-2</v>
      </c>
      <c r="Y11" s="24"/>
    </row>
    <row r="12" spans="1:25" s="14" customFormat="1" ht="39" customHeight="1" x14ac:dyDescent="0.25">
      <c r="A12" s="237"/>
      <c r="B12" s="248"/>
      <c r="C12" s="144"/>
      <c r="D12" s="183"/>
      <c r="E12" s="71" t="s">
        <v>14</v>
      </c>
      <c r="F12" s="111">
        <f>SUM(F6:F11)</f>
        <v>870</v>
      </c>
      <c r="G12" s="114"/>
      <c r="H12" s="162">
        <f t="shared" ref="H12:X12" si="0">SUM(H6:H11)</f>
        <v>37.010000000000005</v>
      </c>
      <c r="I12" s="31">
        <f t="shared" si="0"/>
        <v>38.97</v>
      </c>
      <c r="J12" s="112">
        <f t="shared" si="0"/>
        <v>107.19</v>
      </c>
      <c r="K12" s="111">
        <f>SUM(K6:K11)</f>
        <v>953.93999999999994</v>
      </c>
      <c r="L12" s="162">
        <f t="shared" si="0"/>
        <v>0.39</v>
      </c>
      <c r="M12" s="31">
        <f t="shared" si="0"/>
        <v>0.34</v>
      </c>
      <c r="N12" s="31">
        <f t="shared" si="0"/>
        <v>71.849999999999994</v>
      </c>
      <c r="O12" s="31">
        <f t="shared" si="0"/>
        <v>262</v>
      </c>
      <c r="P12" s="112">
        <f t="shared" si="0"/>
        <v>0.09</v>
      </c>
      <c r="Q12" s="159">
        <f t="shared" si="0"/>
        <v>92.320000000000007</v>
      </c>
      <c r="R12" s="31">
        <f t="shared" si="0"/>
        <v>404.56</v>
      </c>
      <c r="S12" s="31">
        <f t="shared" si="0"/>
        <v>101.85000000000001</v>
      </c>
      <c r="T12" s="31">
        <f t="shared" si="0"/>
        <v>6.8100000000000005</v>
      </c>
      <c r="U12" s="31">
        <f t="shared" si="0"/>
        <v>1634.87</v>
      </c>
      <c r="V12" s="31">
        <f t="shared" si="0"/>
        <v>2.402E-2</v>
      </c>
      <c r="W12" s="31">
        <f t="shared" si="0"/>
        <v>3.2799999999999999E-3</v>
      </c>
      <c r="X12" s="112">
        <f t="shared" si="0"/>
        <v>3.0569999999999999</v>
      </c>
    </row>
    <row r="13" spans="1:25" s="14" customFormat="1" ht="39" customHeight="1" thickBot="1" x14ac:dyDescent="0.3">
      <c r="A13" s="238"/>
      <c r="B13" s="346"/>
      <c r="C13" s="52"/>
      <c r="D13" s="52"/>
      <c r="E13" s="235" t="s">
        <v>15</v>
      </c>
      <c r="F13" s="344"/>
      <c r="G13" s="77"/>
      <c r="H13" s="79"/>
      <c r="I13" s="28"/>
      <c r="J13" s="40"/>
      <c r="K13" s="76">
        <f>K12/27.2</f>
        <v>35.071323529411764</v>
      </c>
      <c r="L13" s="79"/>
      <c r="M13" s="28"/>
      <c r="N13" s="28"/>
      <c r="O13" s="28"/>
      <c r="P13" s="40"/>
      <c r="Q13" s="60"/>
      <c r="R13" s="28"/>
      <c r="S13" s="28"/>
      <c r="T13" s="28"/>
      <c r="U13" s="28"/>
      <c r="V13" s="28"/>
      <c r="W13" s="28"/>
      <c r="X13" s="40"/>
    </row>
    <row r="14" spans="1:25" x14ac:dyDescent="0.25">
      <c r="A14" s="2"/>
      <c r="B14" s="2"/>
      <c r="C14" s="4"/>
      <c r="D14" s="2"/>
      <c r="E14" s="2"/>
      <c r="F14" s="2"/>
      <c r="G14" s="9"/>
      <c r="H14" s="10"/>
      <c r="I14" s="9"/>
      <c r="J14" s="2"/>
      <c r="K14" s="12"/>
      <c r="L14" s="2"/>
      <c r="M14" s="2"/>
      <c r="N14" s="2"/>
    </row>
    <row r="15" spans="1:25" ht="18.75" x14ac:dyDescent="0.25">
      <c r="A15" s="154"/>
      <c r="B15" s="154"/>
      <c r="C15" s="118"/>
      <c r="D15" s="87"/>
      <c r="E15" s="18"/>
      <c r="F15" s="19"/>
      <c r="G15" s="11"/>
      <c r="H15" s="9"/>
      <c r="I15" s="11"/>
      <c r="J15" s="11"/>
    </row>
    <row r="21" spans="4:10" x14ac:dyDescent="0.25">
      <c r="D21" s="11"/>
      <c r="E21" s="11"/>
      <c r="F21" s="11"/>
      <c r="G21" s="11"/>
      <c r="H21" s="11"/>
      <c r="I21" s="11"/>
      <c r="J21" s="11"/>
    </row>
  </sheetData>
  <mergeCells count="10">
    <mergeCell ref="L4:P4"/>
    <mergeCell ref="Q4:X4"/>
    <mergeCell ref="C4:C5"/>
    <mergeCell ref="K4:K5"/>
    <mergeCell ref="A4:A5"/>
    <mergeCell ref="B4:B5"/>
    <mergeCell ref="D4:D5"/>
    <mergeCell ref="E4:E5"/>
    <mergeCell ref="G4:G5"/>
    <mergeCell ref="F4:F5"/>
  </mergeCells>
  <pageMargins left="0.7" right="0.7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20</vt:i4>
      </vt:variant>
    </vt:vector>
  </HeadingPairs>
  <TitlesOfParts>
    <vt:vector size="44" baseType="lpstr">
      <vt:lpstr>1 день</vt:lpstr>
      <vt:lpstr>2 день</vt:lpstr>
      <vt:lpstr>3 день</vt:lpstr>
      <vt:lpstr>4 день</vt:lpstr>
      <vt:lpstr>5 день</vt:lpstr>
      <vt:lpstr>6день</vt:lpstr>
      <vt:lpstr>7день</vt:lpstr>
      <vt:lpstr>8день</vt:lpstr>
      <vt:lpstr>9день</vt:lpstr>
      <vt:lpstr>10день</vt:lpstr>
      <vt:lpstr>11день</vt:lpstr>
      <vt:lpstr>12 день</vt:lpstr>
      <vt:lpstr>13день</vt:lpstr>
      <vt:lpstr>14день</vt:lpstr>
      <vt:lpstr>15день</vt:lpstr>
      <vt:lpstr>16день</vt:lpstr>
      <vt:lpstr>17день</vt:lpstr>
      <vt:lpstr>18 день</vt:lpstr>
      <vt:lpstr>19день</vt:lpstr>
      <vt:lpstr>20день</vt:lpstr>
      <vt:lpstr>21день</vt:lpstr>
      <vt:lpstr>22день</vt:lpstr>
      <vt:lpstr>23день</vt:lpstr>
      <vt:lpstr>24 день</vt:lpstr>
      <vt:lpstr>'1 день'!Область_печати</vt:lpstr>
      <vt:lpstr>'10день'!Область_печати</vt:lpstr>
      <vt:lpstr>'11день'!Область_печати</vt:lpstr>
      <vt:lpstr>'12 день'!Область_печати</vt:lpstr>
      <vt:lpstr>'13день'!Область_печати</vt:lpstr>
      <vt:lpstr>'14день'!Область_печати</vt:lpstr>
      <vt:lpstr>'15день'!Область_печати</vt:lpstr>
      <vt:lpstr>'16день'!Область_печати</vt:lpstr>
      <vt:lpstr>'17день'!Область_печати</vt:lpstr>
      <vt:lpstr>'18 день'!Область_печати</vt:lpstr>
      <vt:lpstr>'19день'!Область_печати</vt:lpstr>
      <vt:lpstr>'2 день'!Область_печати</vt:lpstr>
      <vt:lpstr>'21день'!Область_печати</vt:lpstr>
      <vt:lpstr>'22день'!Область_печати</vt:lpstr>
      <vt:lpstr>'23день'!Область_печати</vt:lpstr>
      <vt:lpstr>'24 день'!Область_печати</vt:lpstr>
      <vt:lpstr>'3 день'!Область_печати</vt:lpstr>
      <vt:lpstr>'4 день'!Область_печати</vt:lpstr>
      <vt:lpstr>'8день'!Область_печати</vt:lpstr>
      <vt:lpstr>'9день'!Область_печати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2023-11-13T03:32:09Z</dcterms:modified>
</cp:coreProperties>
</file>